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melb1stYear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<sst xmlns="http://schemas.openxmlformats.org/spreadsheetml/2006/main" count="26" uniqueCount="23">
  <si>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Melbourne Daily Max. Temp.</t>
  </si>
  <si>
    <t>Date</t>
  </si>
  <si>
    <t>Temp (C)</t>
  </si>
  <si>
    <t>Temp (F)</t>
  </si>
  <si>
    <t>Winter Months Histo.</t>
  </si>
  <si>
    <t>Bin</t>
  </si>
  <si>
    <t>More</t>
  </si>
  <si>
    <t>Frequency</t>
  </si>
  <si>
    <t>Carefully chosen grid:</t>
  </si>
  <si>
    <t>Minimum (winter):</t>
  </si>
  <si>
    <t>Maximum (winter):</t>
  </si>
  <si>
    <t>Chosen bins:</t>
  </si>
  <si>
    <t>Resulting Histo:</t>
  </si>
  <si>
    <t>Note: used Chart Wizard, to avoid showing "More" bin</t>
  </si>
  <si>
    <t>Get  corresponding Normal fit:</t>
  </si>
  <si>
    <t>mean:</t>
  </si>
  <si>
    <t>(June 1 - Aug. 31)</t>
  </si>
  <si>
    <t>s.d.:</t>
  </si>
  <si>
    <t>x grid:</t>
  </si>
  <si>
    <t>Normal curve:</t>
  </si>
  <si>
    <t>St'zed:</t>
  </si>
  <si>
    <t>Put copy of above histogram, for comparison.</t>
  </si>
  <si>
    <t>Excel Direct (using NORMDIST)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</si>
</sst>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5">
    <font>
      <sz val="10"/>
      <name val="Arial"/>
      <family val="0"/>
    </font>
    <font>
      <i/>
      <sz val="10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Histogram. Winter, Excel Default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55"/>
          <c:w val="0.8857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melb1stYear!$E$6:$E$15</c:f>
              <c:strCache/>
            </c:strRef>
          </c:cat>
          <c:val>
            <c:numRef>
              <c:f>melb1stYear!$F$6:$F$15</c:f>
              <c:numCache/>
            </c:numRef>
          </c:val>
        </c:ser>
        <c:gapWidth val="0"/>
        <c:axId val="46969735"/>
        <c:axId val="20074432"/>
      </c:barChart>
      <c:lineChart>
        <c:grouping val="standard"/>
        <c:varyColors val="0"/>
        <c:axId val="46452161"/>
        <c:axId val="15416266"/>
      </c:lineChart>
      <c:catAx>
        <c:axId val="4696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969735"/>
        <c:crossesAt val="1"/>
        <c:crossBetween val="between"/>
        <c:dispUnits/>
      </c:valAx>
      <c:catAx>
        <c:axId val="46452161"/>
        <c:scaling>
          <c:orientation val="minMax"/>
        </c:scaling>
        <c:axPos val="b"/>
        <c:delete val="1"/>
        <c:majorTickMark val="in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521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Chosen Histogram, Winter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melb1stYear!$H$36:$H$45</c:f>
              <c:numCache/>
            </c:numRef>
          </c:cat>
          <c:val>
            <c:numRef>
              <c:f>melb1stYear!$I$36:$I$45</c:f>
              <c:numCache/>
            </c:numRef>
          </c:val>
        </c:ser>
        <c:gapWidth val="0"/>
        <c:axId val="4528667"/>
        <c:axId val="40758004"/>
      </c:bar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Corresponding Normal Curve, Winter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7925"/>
          <c:w val="0.961"/>
          <c:h val="0.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melb1stYear!$E$78:$E$178</c:f>
              <c:numCache/>
            </c:numRef>
          </c:cat>
          <c:val>
            <c:numRef>
              <c:f>melb1stYear!$G$78:$G$178</c:f>
              <c:numCache/>
            </c:numRef>
          </c:val>
          <c:smooth val="0"/>
        </c:ser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7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Chosen Histogram, Winter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785"/>
          <c:w val="0.943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melb1stYear!$H$36:$H$45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melb1stYear!$I$36:$I$45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0"/>
        <c:axId val="50467119"/>
        <c:axId val="51550888"/>
      </c:bar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67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13</xdr:col>
      <xdr:colOff>600075</xdr:colOff>
      <xdr:row>24</xdr:row>
      <xdr:rowOff>76200</xdr:rowOff>
    </xdr:to>
    <xdr:graphicFrame>
      <xdr:nvGraphicFramePr>
        <xdr:cNvPr id="1" name="Chart 3"/>
        <xdr:cNvGraphicFramePr/>
      </xdr:nvGraphicFramePr>
      <xdr:xfrm>
        <a:off x="4267200" y="657225"/>
        <a:ext cx="42576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48</xdr:row>
      <xdr:rowOff>0</xdr:rowOff>
    </xdr:from>
    <xdr:to>
      <xdr:col>11</xdr:col>
      <xdr:colOff>209550</xdr:colOff>
      <xdr:row>64</xdr:row>
      <xdr:rowOff>152400</xdr:rowOff>
    </xdr:to>
    <xdr:graphicFrame>
      <xdr:nvGraphicFramePr>
        <xdr:cNvPr id="2" name="Chart 5"/>
        <xdr:cNvGraphicFramePr/>
      </xdr:nvGraphicFramePr>
      <xdr:xfrm>
        <a:off x="2438400" y="7820025"/>
        <a:ext cx="4476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180</xdr:row>
      <xdr:rowOff>0</xdr:rowOff>
    </xdr:from>
    <xdr:to>
      <xdr:col>12</xdr:col>
      <xdr:colOff>600075</xdr:colOff>
      <xdr:row>196</xdr:row>
      <xdr:rowOff>152400</xdr:rowOff>
    </xdr:to>
    <xdr:graphicFrame>
      <xdr:nvGraphicFramePr>
        <xdr:cNvPr id="3" name="Chart 6"/>
        <xdr:cNvGraphicFramePr/>
      </xdr:nvGraphicFramePr>
      <xdr:xfrm>
        <a:off x="2438400" y="29194125"/>
        <a:ext cx="54768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600075</xdr:colOff>
      <xdr:row>194</xdr:row>
      <xdr:rowOff>9525</xdr:rowOff>
    </xdr:from>
    <xdr:to>
      <xdr:col>12</xdr:col>
      <xdr:colOff>590550</xdr:colOff>
      <xdr:row>211</xdr:row>
      <xdr:rowOff>9525</xdr:rowOff>
    </xdr:to>
    <xdr:graphicFrame>
      <xdr:nvGraphicFramePr>
        <xdr:cNvPr id="4" name="Chart 7"/>
        <xdr:cNvGraphicFramePr/>
      </xdr:nvGraphicFramePr>
      <xdr:xfrm>
        <a:off x="2428875" y="31470600"/>
        <a:ext cx="54768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tabSelected="1" workbookViewId="0" topLeftCell="A1">
      <selection activeCell="E1" sqref="E1"/>
    </sheetView>
  </sheetViews>
  <sheetFormatPr defaultColWidth="9.140625" defaultRowHeight="12.75"/>
  <sheetData>
    <row r="1" ht="12.75">
      <c r="A1" t="s">
        <v>0</v>
      </c>
    </row>
    <row r="2" spans="1:3" ht="12.75">
      <c r="A2" t="s">
        <v>1</v>
      </c>
      <c r="B2" t="s">
        <v>2</v>
      </c>
      <c r="C2" t="s">
        <v>3</v>
      </c>
    </row>
    <row r="3" spans="1:7" ht="12.75">
      <c r="A3" s="1">
        <v>36526</v>
      </c>
      <c r="B3">
        <v>38.1</v>
      </c>
      <c r="C3">
        <f>(9/5)*B3+32</f>
        <v>100.58</v>
      </c>
      <c r="E3" t="s">
        <v>4</v>
      </c>
      <c r="G3" t="s">
        <v>16</v>
      </c>
    </row>
    <row r="4" spans="1:6" ht="13.5" thickBot="1">
      <c r="A4" s="1">
        <v>36527</v>
      </c>
      <c r="B4">
        <v>32.4</v>
      </c>
      <c r="C4">
        <f aca="true" t="shared" si="0" ref="C4:C67">(9/5)*B4+32</f>
        <v>90.32</v>
      </c>
      <c r="F4" s="1"/>
    </row>
    <row r="5" spans="1:6" ht="12.75">
      <c r="A5" s="1">
        <v>36528</v>
      </c>
      <c r="B5">
        <v>34.5</v>
      </c>
      <c r="C5">
        <f t="shared" si="0"/>
        <v>94.1</v>
      </c>
      <c r="E5" s="4" t="s">
        <v>5</v>
      </c>
      <c r="F5" s="4" t="s">
        <v>7</v>
      </c>
    </row>
    <row r="6" spans="1:6" ht="12.75">
      <c r="A6" s="1">
        <v>36529</v>
      </c>
      <c r="B6">
        <v>20.7</v>
      </c>
      <c r="C6">
        <f t="shared" si="0"/>
        <v>69.25999999999999</v>
      </c>
      <c r="E6" s="2">
        <v>49.46</v>
      </c>
      <c r="F6" s="2">
        <v>1</v>
      </c>
    </row>
    <row r="7" spans="1:6" ht="12.75">
      <c r="A7" s="1">
        <v>36530</v>
      </c>
      <c r="B7">
        <v>21.5</v>
      </c>
      <c r="C7">
        <f t="shared" si="0"/>
        <v>70.7</v>
      </c>
      <c r="E7" s="2">
        <v>51.36</v>
      </c>
      <c r="F7" s="2">
        <v>4</v>
      </c>
    </row>
    <row r="8" spans="1:6" ht="12.75">
      <c r="A8" s="1">
        <v>36531</v>
      </c>
      <c r="B8">
        <v>23.1</v>
      </c>
      <c r="C8">
        <f t="shared" si="0"/>
        <v>73.58000000000001</v>
      </c>
      <c r="E8" s="2">
        <v>53.26</v>
      </c>
      <c r="F8" s="2">
        <v>9</v>
      </c>
    </row>
    <row r="9" spans="1:6" ht="12.75">
      <c r="A9" s="1">
        <v>36532</v>
      </c>
      <c r="B9">
        <v>29.7</v>
      </c>
      <c r="C9">
        <f t="shared" si="0"/>
        <v>85.46000000000001</v>
      </c>
      <c r="E9" s="2">
        <v>55.16</v>
      </c>
      <c r="F9" s="2">
        <v>7</v>
      </c>
    </row>
    <row r="10" spans="1:6" ht="12.75">
      <c r="A10" s="1">
        <v>36533</v>
      </c>
      <c r="B10">
        <v>36.6</v>
      </c>
      <c r="C10">
        <f t="shared" si="0"/>
        <v>97.88000000000001</v>
      </c>
      <c r="E10" s="2">
        <v>57.06</v>
      </c>
      <c r="F10" s="2">
        <v>21</v>
      </c>
    </row>
    <row r="11" spans="1:6" ht="12.75">
      <c r="A11" s="1">
        <v>36534</v>
      </c>
      <c r="B11">
        <v>36.1</v>
      </c>
      <c r="C11">
        <f t="shared" si="0"/>
        <v>96.98</v>
      </c>
      <c r="E11" s="2">
        <v>58.96</v>
      </c>
      <c r="F11" s="2">
        <v>14</v>
      </c>
    </row>
    <row r="12" spans="1:6" ht="12.75">
      <c r="A12" s="1">
        <v>36535</v>
      </c>
      <c r="B12">
        <v>20.6</v>
      </c>
      <c r="C12">
        <f t="shared" si="0"/>
        <v>69.08000000000001</v>
      </c>
      <c r="E12" s="2">
        <v>60.86</v>
      </c>
      <c r="F12" s="2">
        <v>19</v>
      </c>
    </row>
    <row r="13" spans="1:6" ht="12.75">
      <c r="A13" s="1">
        <v>36536</v>
      </c>
      <c r="B13">
        <v>20.4</v>
      </c>
      <c r="C13">
        <f t="shared" si="0"/>
        <v>68.72</v>
      </c>
      <c r="E13" s="2">
        <v>62.76</v>
      </c>
      <c r="F13" s="2">
        <v>9</v>
      </c>
    </row>
    <row r="14" spans="1:6" ht="12.75">
      <c r="A14" s="1">
        <v>36537</v>
      </c>
      <c r="B14">
        <v>30.1</v>
      </c>
      <c r="C14">
        <f t="shared" si="0"/>
        <v>86.18</v>
      </c>
      <c r="E14" s="2">
        <v>64.66</v>
      </c>
      <c r="F14" s="2">
        <v>4</v>
      </c>
    </row>
    <row r="15" spans="1:6" ht="13.5" thickBot="1">
      <c r="A15" s="1">
        <v>36538</v>
      </c>
      <c r="B15">
        <v>38.7</v>
      </c>
      <c r="C15">
        <f t="shared" si="0"/>
        <v>101.66000000000001</v>
      </c>
      <c r="E15" s="3" t="s">
        <v>6</v>
      </c>
      <c r="F15" s="3">
        <v>3</v>
      </c>
    </row>
    <row r="16" spans="1:6" ht="12.75">
      <c r="A16" s="1">
        <v>36539</v>
      </c>
      <c r="B16">
        <v>41.4</v>
      </c>
      <c r="C16">
        <f t="shared" si="0"/>
        <v>106.52</v>
      </c>
      <c r="E16" s="2"/>
      <c r="F16" s="2"/>
    </row>
    <row r="17" spans="1:6" ht="12.75">
      <c r="A17" s="1">
        <v>36540</v>
      </c>
      <c r="B17">
        <v>37</v>
      </c>
      <c r="C17">
        <f t="shared" si="0"/>
        <v>98.60000000000001</v>
      </c>
      <c r="E17" s="2"/>
      <c r="F17" s="2"/>
    </row>
    <row r="18" spans="1:6" ht="12.75">
      <c r="A18" s="1">
        <v>36541</v>
      </c>
      <c r="B18">
        <v>36</v>
      </c>
      <c r="C18">
        <f t="shared" si="0"/>
        <v>96.8</v>
      </c>
      <c r="E18" s="2"/>
      <c r="F18" s="2"/>
    </row>
    <row r="19" spans="1:6" ht="13.5" thickBot="1">
      <c r="A19" s="1">
        <v>36542</v>
      </c>
      <c r="B19">
        <v>37</v>
      </c>
      <c r="C19">
        <f t="shared" si="0"/>
        <v>98.60000000000001</v>
      </c>
      <c r="E19" s="3"/>
      <c r="F19" s="3"/>
    </row>
    <row r="20" spans="1:6" ht="12.75">
      <c r="A20" s="1">
        <v>36543</v>
      </c>
      <c r="B20">
        <v>38</v>
      </c>
      <c r="C20">
        <f t="shared" si="0"/>
        <v>100.4</v>
      </c>
      <c r="F20" s="1"/>
    </row>
    <row r="21" spans="1:6" ht="12.75">
      <c r="A21" s="1">
        <v>36544</v>
      </c>
      <c r="B21">
        <v>23</v>
      </c>
      <c r="C21">
        <f t="shared" si="0"/>
        <v>73.4</v>
      </c>
      <c r="F21" s="1"/>
    </row>
    <row r="22" spans="1:6" ht="12.75">
      <c r="A22" s="1">
        <v>36545</v>
      </c>
      <c r="B22">
        <v>26.7</v>
      </c>
      <c r="C22">
        <f t="shared" si="0"/>
        <v>80.06</v>
      </c>
      <c r="F22" s="1"/>
    </row>
    <row r="23" spans="1:6" ht="12.75">
      <c r="A23" s="1">
        <v>36546</v>
      </c>
      <c r="B23">
        <v>27.5</v>
      </c>
      <c r="C23">
        <f t="shared" si="0"/>
        <v>81.5</v>
      </c>
      <c r="F23" s="1"/>
    </row>
    <row r="24" spans="1:6" ht="12.75">
      <c r="A24" s="1">
        <v>36547</v>
      </c>
      <c r="B24">
        <v>21.7</v>
      </c>
      <c r="C24">
        <f t="shared" si="0"/>
        <v>71.06</v>
      </c>
      <c r="F24" s="1"/>
    </row>
    <row r="25" spans="1:6" ht="12.75">
      <c r="A25" s="1">
        <v>36548</v>
      </c>
      <c r="B25">
        <v>22.9</v>
      </c>
      <c r="C25">
        <f t="shared" si="0"/>
        <v>73.22</v>
      </c>
      <c r="E25" t="s">
        <v>8</v>
      </c>
      <c r="F25" s="1"/>
    </row>
    <row r="26" spans="1:6" ht="12.75">
      <c r="A26" s="1">
        <v>36549</v>
      </c>
      <c r="B26">
        <v>26.2</v>
      </c>
      <c r="C26">
        <f t="shared" si="0"/>
        <v>79.16</v>
      </c>
      <c r="F26" s="1"/>
    </row>
    <row r="27" spans="1:6" ht="12.75">
      <c r="A27" s="1">
        <v>36550</v>
      </c>
      <c r="B27">
        <v>36.5</v>
      </c>
      <c r="C27">
        <f t="shared" si="0"/>
        <v>97.7</v>
      </c>
      <c r="F27" s="1"/>
    </row>
    <row r="28" spans="1:7" ht="12.75">
      <c r="A28" s="1">
        <v>36551</v>
      </c>
      <c r="B28">
        <v>41.8</v>
      </c>
      <c r="C28">
        <f t="shared" si="0"/>
        <v>107.24</v>
      </c>
      <c r="E28" t="s">
        <v>9</v>
      </c>
      <c r="F28" s="1"/>
      <c r="G28">
        <f>MIN(C155:C246)</f>
        <v>49.46</v>
      </c>
    </row>
    <row r="29" spans="1:6" ht="12.75">
      <c r="A29" s="1">
        <v>36552</v>
      </c>
      <c r="B29">
        <v>21.5</v>
      </c>
      <c r="C29">
        <f t="shared" si="0"/>
        <v>70.7</v>
      </c>
      <c r="F29" s="1"/>
    </row>
    <row r="30" spans="1:7" ht="12.75">
      <c r="A30" s="1">
        <v>36553</v>
      </c>
      <c r="B30">
        <v>19.2</v>
      </c>
      <c r="C30">
        <f t="shared" si="0"/>
        <v>66.56</v>
      </c>
      <c r="E30" t="s">
        <v>10</v>
      </c>
      <c r="F30" s="1"/>
      <c r="G30">
        <f>MAX(C155:C246)</f>
        <v>66.56</v>
      </c>
    </row>
    <row r="31" spans="1:6" ht="12.75">
      <c r="A31" s="1">
        <v>36554</v>
      </c>
      <c r="B31">
        <v>25</v>
      </c>
      <c r="C31">
        <f t="shared" si="0"/>
        <v>77</v>
      </c>
      <c r="F31" s="1"/>
    </row>
    <row r="32" spans="1:6" ht="12.75">
      <c r="A32" s="1">
        <v>36555</v>
      </c>
      <c r="B32">
        <v>28.9</v>
      </c>
      <c r="C32">
        <f t="shared" si="0"/>
        <v>84.02</v>
      </c>
      <c r="F32" s="1"/>
    </row>
    <row r="33" spans="1:8" ht="12.75">
      <c r="A33" s="1">
        <v>36556</v>
      </c>
      <c r="B33">
        <v>23.2</v>
      </c>
      <c r="C33">
        <f t="shared" si="0"/>
        <v>73.75999999999999</v>
      </c>
      <c r="E33" t="s">
        <v>11</v>
      </c>
      <c r="F33" s="1"/>
      <c r="H33" t="s">
        <v>12</v>
      </c>
    </row>
    <row r="34" spans="1:6" ht="13.5" thickBot="1">
      <c r="A34" s="1">
        <v>36557</v>
      </c>
      <c r="B34">
        <v>31.5</v>
      </c>
      <c r="C34">
        <f t="shared" si="0"/>
        <v>88.7</v>
      </c>
      <c r="F34" s="1"/>
    </row>
    <row r="35" spans="1:9" ht="12.75">
      <c r="A35" s="1">
        <v>36558</v>
      </c>
      <c r="B35">
        <v>36.2</v>
      </c>
      <c r="C35">
        <f t="shared" si="0"/>
        <v>97.16000000000001</v>
      </c>
      <c r="E35">
        <v>49</v>
      </c>
      <c r="F35" s="1"/>
      <c r="H35" s="4" t="s">
        <v>5</v>
      </c>
      <c r="I35" s="4" t="s">
        <v>7</v>
      </c>
    </row>
    <row r="36" spans="1:9" ht="12.75">
      <c r="A36" s="1">
        <v>36559</v>
      </c>
      <c r="B36">
        <v>38.2</v>
      </c>
      <c r="C36">
        <f t="shared" si="0"/>
        <v>100.76</v>
      </c>
      <c r="E36">
        <v>51</v>
      </c>
      <c r="F36" s="1"/>
      <c r="H36" s="5">
        <v>49</v>
      </c>
      <c r="I36" s="2">
        <v>0</v>
      </c>
    </row>
    <row r="37" spans="1:9" ht="12.75">
      <c r="A37" s="1">
        <v>36560</v>
      </c>
      <c r="B37">
        <v>26.4</v>
      </c>
      <c r="C37">
        <f t="shared" si="0"/>
        <v>79.52</v>
      </c>
      <c r="E37">
        <v>53</v>
      </c>
      <c r="F37" s="1"/>
      <c r="H37" s="5">
        <v>51</v>
      </c>
      <c r="I37" s="2">
        <v>4</v>
      </c>
    </row>
    <row r="38" spans="1:9" ht="12.75">
      <c r="A38" s="1">
        <v>36561</v>
      </c>
      <c r="B38">
        <v>20.9</v>
      </c>
      <c r="C38">
        <f t="shared" si="0"/>
        <v>69.62</v>
      </c>
      <c r="E38">
        <v>55</v>
      </c>
      <c r="F38" s="1"/>
      <c r="H38" s="5">
        <v>53</v>
      </c>
      <c r="I38" s="2">
        <v>9</v>
      </c>
    </row>
    <row r="39" spans="1:9" ht="12.75">
      <c r="A39" s="1">
        <v>36562</v>
      </c>
      <c r="B39">
        <v>21.5</v>
      </c>
      <c r="C39">
        <f t="shared" si="0"/>
        <v>70.7</v>
      </c>
      <c r="E39">
        <v>57</v>
      </c>
      <c r="F39" s="1"/>
      <c r="H39" s="5">
        <v>55</v>
      </c>
      <c r="I39" s="2">
        <v>7</v>
      </c>
    </row>
    <row r="40" spans="1:9" ht="12.75">
      <c r="A40" s="1">
        <v>36563</v>
      </c>
      <c r="B40">
        <v>30.2</v>
      </c>
      <c r="C40">
        <f t="shared" si="0"/>
        <v>86.36</v>
      </c>
      <c r="E40">
        <v>59</v>
      </c>
      <c r="F40" s="1"/>
      <c r="H40" s="5">
        <v>57</v>
      </c>
      <c r="I40" s="2">
        <v>22</v>
      </c>
    </row>
    <row r="41" spans="1:9" ht="12.75">
      <c r="A41" s="1">
        <v>36564</v>
      </c>
      <c r="B41">
        <v>33.4</v>
      </c>
      <c r="C41">
        <f t="shared" si="0"/>
        <v>92.12</v>
      </c>
      <c r="E41">
        <v>61</v>
      </c>
      <c r="F41" s="1"/>
      <c r="H41" s="5">
        <v>59</v>
      </c>
      <c r="I41" s="2">
        <v>15</v>
      </c>
    </row>
    <row r="42" spans="1:9" ht="12.75">
      <c r="A42" s="1">
        <v>36565</v>
      </c>
      <c r="B42">
        <v>32.6</v>
      </c>
      <c r="C42">
        <f t="shared" si="0"/>
        <v>90.68</v>
      </c>
      <c r="E42">
        <v>63</v>
      </c>
      <c r="F42" s="1"/>
      <c r="H42" s="5">
        <v>61</v>
      </c>
      <c r="I42" s="2">
        <v>22</v>
      </c>
    </row>
    <row r="43" spans="1:11" ht="12.75">
      <c r="A43" s="1">
        <v>36566</v>
      </c>
      <c r="B43">
        <v>22.2</v>
      </c>
      <c r="C43">
        <f t="shared" si="0"/>
        <v>71.96000000000001</v>
      </c>
      <c r="E43">
        <v>65</v>
      </c>
      <c r="H43" s="5">
        <v>63</v>
      </c>
      <c r="I43" s="2">
        <v>7</v>
      </c>
      <c r="K43" t="s">
        <v>13</v>
      </c>
    </row>
    <row r="44" spans="1:9" ht="12.75">
      <c r="A44" s="1">
        <v>36567</v>
      </c>
      <c r="B44">
        <v>21.7</v>
      </c>
      <c r="C44">
        <f t="shared" si="0"/>
        <v>71.06</v>
      </c>
      <c r="E44">
        <v>67</v>
      </c>
      <c r="H44" s="5">
        <v>65</v>
      </c>
      <c r="I44" s="2">
        <v>4</v>
      </c>
    </row>
    <row r="45" spans="1:9" ht="12.75">
      <c r="A45" s="1">
        <v>36568</v>
      </c>
      <c r="B45">
        <v>30</v>
      </c>
      <c r="C45">
        <f t="shared" si="0"/>
        <v>86</v>
      </c>
      <c r="H45" s="5">
        <v>67</v>
      </c>
      <c r="I45" s="2">
        <v>2</v>
      </c>
    </row>
    <row r="46" spans="1:9" ht="13.5" thickBot="1">
      <c r="A46" s="1">
        <v>36569</v>
      </c>
      <c r="B46">
        <v>35.7</v>
      </c>
      <c r="C46">
        <f t="shared" si="0"/>
        <v>96.26</v>
      </c>
      <c r="H46" s="3" t="s">
        <v>6</v>
      </c>
      <c r="I46" s="3">
        <v>0</v>
      </c>
    </row>
    <row r="47" spans="1:3" ht="12.75">
      <c r="A47" s="1">
        <v>36570</v>
      </c>
      <c r="B47">
        <v>32.8</v>
      </c>
      <c r="C47">
        <f t="shared" si="0"/>
        <v>91.03999999999999</v>
      </c>
    </row>
    <row r="48" spans="1:3" ht="12.75">
      <c r="A48" s="1">
        <v>36571</v>
      </c>
      <c r="B48">
        <v>39.3</v>
      </c>
      <c r="C48">
        <f t="shared" si="0"/>
        <v>102.74</v>
      </c>
    </row>
    <row r="49" spans="1:3" ht="12.75">
      <c r="A49" s="1">
        <v>36572</v>
      </c>
      <c r="B49">
        <v>25.5</v>
      </c>
      <c r="C49">
        <f t="shared" si="0"/>
        <v>77.9</v>
      </c>
    </row>
    <row r="50" spans="1:3" ht="12.75">
      <c r="A50" s="1">
        <v>36573</v>
      </c>
      <c r="B50">
        <v>23</v>
      </c>
      <c r="C50">
        <f t="shared" si="0"/>
        <v>73.4</v>
      </c>
    </row>
    <row r="51" spans="1:3" ht="12.75">
      <c r="A51" s="1">
        <v>36574</v>
      </c>
      <c r="B51">
        <v>19.9</v>
      </c>
      <c r="C51">
        <f t="shared" si="0"/>
        <v>67.82</v>
      </c>
    </row>
    <row r="52" spans="1:3" ht="12.75">
      <c r="A52" s="1">
        <v>36575</v>
      </c>
      <c r="B52">
        <v>21.3</v>
      </c>
      <c r="C52">
        <f t="shared" si="0"/>
        <v>70.34</v>
      </c>
    </row>
    <row r="53" spans="1:3" ht="12.75">
      <c r="A53" s="1">
        <v>36576</v>
      </c>
      <c r="B53">
        <v>20.8</v>
      </c>
      <c r="C53">
        <f t="shared" si="0"/>
        <v>69.44</v>
      </c>
    </row>
    <row r="54" spans="1:3" ht="12.75">
      <c r="A54" s="1">
        <v>36577</v>
      </c>
      <c r="B54">
        <v>21.7</v>
      </c>
      <c r="C54">
        <f t="shared" si="0"/>
        <v>71.06</v>
      </c>
    </row>
    <row r="55" spans="1:3" ht="12.75">
      <c r="A55" s="1">
        <v>36578</v>
      </c>
      <c r="B55">
        <v>23.8</v>
      </c>
      <c r="C55">
        <f t="shared" si="0"/>
        <v>74.84</v>
      </c>
    </row>
    <row r="56" spans="1:3" ht="12.75">
      <c r="A56" s="1">
        <v>36579</v>
      </c>
      <c r="B56">
        <v>29</v>
      </c>
      <c r="C56">
        <f t="shared" si="0"/>
        <v>84.2</v>
      </c>
    </row>
    <row r="57" spans="1:3" ht="12.75">
      <c r="A57" s="1">
        <v>36580</v>
      </c>
      <c r="B57">
        <v>23.7</v>
      </c>
      <c r="C57">
        <f t="shared" si="0"/>
        <v>74.66</v>
      </c>
    </row>
    <row r="58" spans="1:3" ht="12.75">
      <c r="A58" s="1">
        <v>36581</v>
      </c>
      <c r="B58">
        <v>21.3</v>
      </c>
      <c r="C58">
        <f t="shared" si="0"/>
        <v>70.34</v>
      </c>
    </row>
    <row r="59" spans="1:3" ht="12.75">
      <c r="A59" s="1">
        <v>36582</v>
      </c>
      <c r="B59">
        <v>28.5</v>
      </c>
      <c r="C59">
        <f t="shared" si="0"/>
        <v>83.30000000000001</v>
      </c>
    </row>
    <row r="60" spans="1:3" ht="12.75">
      <c r="A60" s="1">
        <v>36583</v>
      </c>
      <c r="B60">
        <v>33.6</v>
      </c>
      <c r="C60">
        <f t="shared" si="0"/>
        <v>92.48</v>
      </c>
    </row>
    <row r="61" spans="1:3" ht="12.75">
      <c r="A61" s="1">
        <v>36584</v>
      </c>
      <c r="B61">
        <v>34.6</v>
      </c>
      <c r="C61">
        <f t="shared" si="0"/>
        <v>94.28</v>
      </c>
    </row>
    <row r="62" spans="1:3" ht="12.75">
      <c r="A62" s="1">
        <v>36585</v>
      </c>
      <c r="B62">
        <v>34.2</v>
      </c>
      <c r="C62">
        <f t="shared" si="0"/>
        <v>93.56</v>
      </c>
    </row>
    <row r="63" spans="1:3" ht="12.75">
      <c r="A63" s="1">
        <v>36586</v>
      </c>
      <c r="B63">
        <v>27</v>
      </c>
      <c r="C63">
        <f t="shared" si="0"/>
        <v>80.6</v>
      </c>
    </row>
    <row r="64" spans="1:3" ht="12.75">
      <c r="A64" s="1">
        <v>36587</v>
      </c>
      <c r="B64">
        <v>24.2</v>
      </c>
      <c r="C64">
        <f t="shared" si="0"/>
        <v>75.56</v>
      </c>
    </row>
    <row r="65" spans="1:3" ht="12.75">
      <c r="A65" s="1">
        <v>36588</v>
      </c>
      <c r="B65">
        <v>19.9</v>
      </c>
      <c r="C65">
        <f t="shared" si="0"/>
        <v>67.82</v>
      </c>
    </row>
    <row r="66" spans="1:3" ht="12.75">
      <c r="A66" s="1">
        <v>36589</v>
      </c>
      <c r="B66">
        <v>19.7</v>
      </c>
      <c r="C66">
        <f t="shared" si="0"/>
        <v>67.46000000000001</v>
      </c>
    </row>
    <row r="67" spans="1:3" ht="12.75">
      <c r="A67" s="1">
        <v>36590</v>
      </c>
      <c r="B67">
        <v>21.5</v>
      </c>
      <c r="C67">
        <f t="shared" si="0"/>
        <v>70.7</v>
      </c>
    </row>
    <row r="68" spans="1:3" ht="12.75">
      <c r="A68" s="1">
        <v>36591</v>
      </c>
      <c r="B68">
        <v>30.6</v>
      </c>
      <c r="C68">
        <f aca="true" t="shared" si="1" ref="C68:C131">(9/5)*B68+32</f>
        <v>87.08000000000001</v>
      </c>
    </row>
    <row r="69" spans="1:5" ht="12.75">
      <c r="A69" s="1">
        <v>36592</v>
      </c>
      <c r="B69">
        <v>30</v>
      </c>
      <c r="C69">
        <f t="shared" si="1"/>
        <v>86</v>
      </c>
      <c r="E69" t="s">
        <v>14</v>
      </c>
    </row>
    <row r="70" spans="1:3" ht="12.75">
      <c r="A70" s="1">
        <v>36593</v>
      </c>
      <c r="B70">
        <v>19</v>
      </c>
      <c r="C70">
        <f t="shared" si="1"/>
        <v>66.2</v>
      </c>
    </row>
    <row r="71" spans="1:6" ht="12.75">
      <c r="A71" s="1">
        <v>36594</v>
      </c>
      <c r="B71">
        <v>19.6</v>
      </c>
      <c r="C71">
        <f t="shared" si="1"/>
        <v>67.28</v>
      </c>
      <c r="E71" t="s">
        <v>15</v>
      </c>
      <c r="F71">
        <f>AVERAGE(C155:C246)</f>
        <v>57.511086956521744</v>
      </c>
    </row>
    <row r="72" spans="1:3" ht="12.75">
      <c r="A72" s="1">
        <v>36595</v>
      </c>
      <c r="B72">
        <v>20.6</v>
      </c>
      <c r="C72">
        <f t="shared" si="1"/>
        <v>69.08000000000001</v>
      </c>
    </row>
    <row r="73" spans="1:6" ht="12.75">
      <c r="A73" s="1">
        <v>36596</v>
      </c>
      <c r="B73">
        <v>23.6</v>
      </c>
      <c r="C73">
        <f t="shared" si="1"/>
        <v>74.48</v>
      </c>
      <c r="E73" t="s">
        <v>17</v>
      </c>
      <c r="F73">
        <f>STDEV(C155:C246)</f>
        <v>3.756340707236049</v>
      </c>
    </row>
    <row r="74" spans="1:3" ht="12.75">
      <c r="A74" s="1">
        <v>36597</v>
      </c>
      <c r="B74">
        <v>17.9</v>
      </c>
      <c r="C74">
        <f t="shared" si="1"/>
        <v>64.22</v>
      </c>
    </row>
    <row r="75" spans="1:3" ht="12.75">
      <c r="A75" s="1">
        <v>36598</v>
      </c>
      <c r="B75">
        <v>17.3</v>
      </c>
      <c r="C75">
        <f t="shared" si="1"/>
        <v>63.14</v>
      </c>
    </row>
    <row r="76" spans="1:10" ht="12.75">
      <c r="A76" s="1">
        <v>36599</v>
      </c>
      <c r="B76">
        <v>21.4</v>
      </c>
      <c r="C76">
        <f t="shared" si="1"/>
        <v>70.52</v>
      </c>
      <c r="E76" t="s">
        <v>18</v>
      </c>
      <c r="F76" t="s">
        <v>20</v>
      </c>
      <c r="G76" t="s">
        <v>19</v>
      </c>
      <c r="J76" t="s">
        <v>22</v>
      </c>
    </row>
    <row r="77" spans="1:3" ht="12.75">
      <c r="A77" s="1">
        <v>36600</v>
      </c>
      <c r="B77">
        <v>24.1</v>
      </c>
      <c r="C77">
        <f t="shared" si="1"/>
        <v>75.38</v>
      </c>
    </row>
    <row r="78" spans="1:10" ht="12.75">
      <c r="A78" s="1">
        <v>36601</v>
      </c>
      <c r="B78">
        <v>20.9</v>
      </c>
      <c r="C78">
        <f t="shared" si="1"/>
        <v>69.62</v>
      </c>
      <c r="E78">
        <v>47</v>
      </c>
      <c r="F78">
        <f>(E78-$F$71)/$F$73</f>
        <v>-2.798225128054452</v>
      </c>
      <c r="G78">
        <f>EXP(-(F78^2)/2)/($F$73*SQRT(2*PI()))</f>
        <v>0.0021177189549685463</v>
      </c>
      <c r="J78">
        <f>NORMDIST(E78,$F$71,$F$73,FALSE)</f>
        <v>0.002117718954968546</v>
      </c>
    </row>
    <row r="79" spans="1:10" ht="12.75">
      <c r="A79" s="1">
        <v>36602</v>
      </c>
      <c r="B79">
        <v>30.1</v>
      </c>
      <c r="C79">
        <f t="shared" si="1"/>
        <v>86.18</v>
      </c>
      <c r="E79">
        <v>47.2</v>
      </c>
      <c r="F79">
        <f aca="true" t="shared" si="2" ref="F79:F142">(E79-$F$71)/$F$73</f>
        <v>-2.744981821446313</v>
      </c>
      <c r="G79">
        <f aca="true" t="shared" si="3" ref="G79:G142">EXP(-(F79^2)/2)/($F$73*SQRT(2*PI()))</f>
        <v>0.0024544651558395902</v>
      </c>
      <c r="J79">
        <f aca="true" t="shared" si="4" ref="J79:J142">NORMDIST(E79,$F$71,$F$73,FALSE)</f>
        <v>0.00245446515583959</v>
      </c>
    </row>
    <row r="80" spans="1:10" ht="12.75">
      <c r="A80" s="1">
        <v>36603</v>
      </c>
      <c r="B80">
        <v>32.6</v>
      </c>
      <c r="C80">
        <f t="shared" si="1"/>
        <v>90.68</v>
      </c>
      <c r="E80">
        <v>47.4</v>
      </c>
      <c r="F80">
        <f t="shared" si="2"/>
        <v>-2.6917385148381756</v>
      </c>
      <c r="G80">
        <f t="shared" si="3"/>
        <v>0.0028367055530089578</v>
      </c>
      <c r="J80">
        <f t="shared" si="4"/>
        <v>0.0028367055530089565</v>
      </c>
    </row>
    <row r="81" spans="1:10" ht="12.75">
      <c r="A81" s="1">
        <v>36604</v>
      </c>
      <c r="B81">
        <v>21.3</v>
      </c>
      <c r="C81">
        <f t="shared" si="1"/>
        <v>70.34</v>
      </c>
      <c r="E81">
        <v>47.6</v>
      </c>
      <c r="F81">
        <f t="shared" si="2"/>
        <v>-2.6384952082300366</v>
      </c>
      <c r="G81">
        <f t="shared" si="3"/>
        <v>0.003269192447608641</v>
      </c>
      <c r="J81">
        <f t="shared" si="4"/>
        <v>0.0032691924476086387</v>
      </c>
    </row>
    <row r="82" spans="1:10" ht="12.75">
      <c r="A82" s="1">
        <v>36605</v>
      </c>
      <c r="B82">
        <v>19.5</v>
      </c>
      <c r="C82">
        <f t="shared" si="1"/>
        <v>67.1</v>
      </c>
      <c r="E82">
        <v>47.8</v>
      </c>
      <c r="F82">
        <f t="shared" si="2"/>
        <v>-2.5852519016218998</v>
      </c>
      <c r="G82">
        <f t="shared" si="3"/>
        <v>0.003756951213443721</v>
      </c>
      <c r="J82">
        <f t="shared" si="4"/>
        <v>0.0037569512134437216</v>
      </c>
    </row>
    <row r="83" spans="1:10" ht="12.75">
      <c r="A83" s="1">
        <v>36606</v>
      </c>
      <c r="B83">
        <v>19.9</v>
      </c>
      <c r="C83">
        <f t="shared" si="1"/>
        <v>67.82</v>
      </c>
      <c r="E83">
        <v>48</v>
      </c>
      <c r="F83">
        <f t="shared" si="2"/>
        <v>-2.5320085950137607</v>
      </c>
      <c r="G83">
        <f t="shared" si="3"/>
        <v>0.004305260795875518</v>
      </c>
      <c r="J83">
        <f t="shared" si="4"/>
        <v>0.004305260795875522</v>
      </c>
    </row>
    <row r="84" spans="1:10" ht="12.75">
      <c r="A84" s="1">
        <v>36607</v>
      </c>
      <c r="B84">
        <v>21</v>
      </c>
      <c r="C84">
        <f t="shared" si="1"/>
        <v>69.80000000000001</v>
      </c>
      <c r="E84">
        <v>48.2</v>
      </c>
      <c r="F84">
        <f t="shared" si="2"/>
        <v>-2.4787652884056213</v>
      </c>
      <c r="G84">
        <f t="shared" si="3"/>
        <v>0.004919627424535209</v>
      </c>
      <c r="J84">
        <f t="shared" si="4"/>
        <v>0.004919627424535204</v>
      </c>
    </row>
    <row r="85" spans="1:10" ht="12.75">
      <c r="A85" s="1">
        <v>36608</v>
      </c>
      <c r="B85">
        <v>25.4</v>
      </c>
      <c r="C85">
        <f t="shared" si="1"/>
        <v>77.72</v>
      </c>
      <c r="E85">
        <v>48.4</v>
      </c>
      <c r="F85">
        <f t="shared" si="2"/>
        <v>-2.4255219817974845</v>
      </c>
      <c r="G85">
        <f t="shared" si="3"/>
        <v>0.00560575100710513</v>
      </c>
      <c r="J85">
        <f t="shared" si="4"/>
        <v>0.0056057510071051316</v>
      </c>
    </row>
    <row r="86" spans="1:10" ht="12.75">
      <c r="A86" s="1">
        <v>36609</v>
      </c>
      <c r="B86">
        <v>17.5</v>
      </c>
      <c r="C86">
        <f t="shared" si="1"/>
        <v>63.5</v>
      </c>
      <c r="E86">
        <v>48.6</v>
      </c>
      <c r="F86">
        <f t="shared" si="2"/>
        <v>-2.3722786751893454</v>
      </c>
      <c r="G86">
        <f t="shared" si="3"/>
        <v>0.0063694837480622254</v>
      </c>
      <c r="J86">
        <f t="shared" si="4"/>
        <v>0.006369483748062224</v>
      </c>
    </row>
    <row r="87" spans="1:10" ht="12.75">
      <c r="A87" s="1">
        <v>36610</v>
      </c>
      <c r="B87">
        <v>20.4</v>
      </c>
      <c r="C87">
        <f t="shared" si="1"/>
        <v>68.72</v>
      </c>
      <c r="E87">
        <v>48.8</v>
      </c>
      <c r="F87">
        <f t="shared" si="2"/>
        <v>-2.319035368581208</v>
      </c>
      <c r="G87">
        <f t="shared" si="3"/>
        <v>0.0072167806351362915</v>
      </c>
      <c r="J87">
        <f t="shared" si="4"/>
        <v>0.007216780635136291</v>
      </c>
    </row>
    <row r="88" spans="1:10" ht="12.75">
      <c r="A88" s="1">
        <v>36611</v>
      </c>
      <c r="B88">
        <v>26.8</v>
      </c>
      <c r="C88">
        <f t="shared" si="1"/>
        <v>80.24000000000001</v>
      </c>
      <c r="E88">
        <v>49</v>
      </c>
      <c r="F88">
        <f t="shared" si="2"/>
        <v>-2.265792061973069</v>
      </c>
      <c r="G88">
        <f t="shared" si="3"/>
        <v>0.008153641557805999</v>
      </c>
      <c r="J88">
        <f t="shared" si="4"/>
        <v>0.008153641557806</v>
      </c>
    </row>
    <row r="89" spans="1:10" ht="12.75">
      <c r="A89" s="1">
        <v>36612</v>
      </c>
      <c r="B89">
        <v>25.8</v>
      </c>
      <c r="C89">
        <f t="shared" si="1"/>
        <v>78.44</v>
      </c>
      <c r="E89">
        <v>49.2</v>
      </c>
      <c r="F89">
        <f t="shared" si="2"/>
        <v>-2.21254875536493</v>
      </c>
      <c r="G89">
        <f t="shared" si="3"/>
        <v>0.009186044966329326</v>
      </c>
      <c r="J89">
        <f t="shared" si="4"/>
        <v>0.00918604496632933</v>
      </c>
    </row>
    <row r="90" spans="1:10" ht="12.75">
      <c r="A90" s="1">
        <v>36613</v>
      </c>
      <c r="B90">
        <v>20.9</v>
      </c>
      <c r="C90">
        <f t="shared" si="1"/>
        <v>69.62</v>
      </c>
      <c r="E90">
        <v>49.4</v>
      </c>
      <c r="F90">
        <f t="shared" si="2"/>
        <v>-2.159305448756793</v>
      </c>
      <c r="G90">
        <f t="shared" si="3"/>
        <v>0.010319873145789749</v>
      </c>
      <c r="J90">
        <f t="shared" si="4"/>
        <v>0.010319873145789745</v>
      </c>
    </row>
    <row r="91" spans="1:10" ht="12.75">
      <c r="A91" s="1">
        <v>36614</v>
      </c>
      <c r="B91">
        <v>19.4</v>
      </c>
      <c r="C91">
        <f t="shared" si="1"/>
        <v>66.92</v>
      </c>
      <c r="E91">
        <v>49.6</v>
      </c>
      <c r="F91">
        <f t="shared" si="2"/>
        <v>-2.106062142148654</v>
      </c>
      <c r="G91">
        <f t="shared" si="3"/>
        <v>0.011560829365865229</v>
      </c>
      <c r="J91">
        <f t="shared" si="4"/>
        <v>0.011560829365865232</v>
      </c>
    </row>
    <row r="92" spans="1:10" ht="12.75">
      <c r="A92" s="1">
        <v>36615</v>
      </c>
      <c r="B92">
        <v>25.8</v>
      </c>
      <c r="C92">
        <f t="shared" si="1"/>
        <v>78.44</v>
      </c>
      <c r="E92">
        <v>49.8</v>
      </c>
      <c r="F92">
        <f t="shared" si="2"/>
        <v>-2.0528188355405166</v>
      </c>
      <c r="G92">
        <f t="shared" si="3"/>
        <v>0.012914347371118037</v>
      </c>
      <c r="J92">
        <f t="shared" si="4"/>
        <v>0.012914347371118034</v>
      </c>
    </row>
    <row r="93" spans="1:10" ht="12.75">
      <c r="A93" s="1">
        <v>36616</v>
      </c>
      <c r="B93">
        <v>26.3</v>
      </c>
      <c r="C93">
        <f t="shared" si="1"/>
        <v>79.34</v>
      </c>
      <c r="E93">
        <v>50</v>
      </c>
      <c r="F93">
        <f t="shared" si="2"/>
        <v>-1.9995755289323776</v>
      </c>
      <c r="G93">
        <f t="shared" si="3"/>
        <v>0.014385493895336712</v>
      </c>
      <c r="J93">
        <f t="shared" si="4"/>
        <v>0.01438549389533671</v>
      </c>
    </row>
    <row r="94" spans="1:10" ht="12.75">
      <c r="A94" s="1">
        <v>36617</v>
      </c>
      <c r="B94">
        <v>29.6</v>
      </c>
      <c r="C94">
        <f t="shared" si="1"/>
        <v>85.28</v>
      </c>
      <c r="E94">
        <v>50.2000000000001</v>
      </c>
      <c r="F94">
        <f t="shared" si="2"/>
        <v>-1.946332222324212</v>
      </c>
      <c r="G94">
        <f t="shared" si="3"/>
        <v>0.015978865112764078</v>
      </c>
      <c r="J94">
        <f t="shared" si="4"/>
        <v>0.015978865112764078</v>
      </c>
    </row>
    <row r="95" spans="1:10" ht="12.75">
      <c r="A95" s="1">
        <v>36618</v>
      </c>
      <c r="B95">
        <v>30.3</v>
      </c>
      <c r="C95">
        <f t="shared" si="1"/>
        <v>86.53999999999999</v>
      </c>
      <c r="E95">
        <v>50.4</v>
      </c>
      <c r="F95">
        <f t="shared" si="2"/>
        <v>-1.8930889157161015</v>
      </c>
      <c r="G95">
        <f t="shared" si="3"/>
        <v>0.017698478174030172</v>
      </c>
      <c r="J95">
        <f t="shared" si="4"/>
        <v>0.017698478174030172</v>
      </c>
    </row>
    <row r="96" spans="1:10" ht="12.75">
      <c r="A96" s="1">
        <v>36619</v>
      </c>
      <c r="B96">
        <v>23.6</v>
      </c>
      <c r="C96">
        <f t="shared" si="1"/>
        <v>74.48</v>
      </c>
      <c r="E96">
        <v>50.6000000000001</v>
      </c>
      <c r="F96">
        <f t="shared" si="2"/>
        <v>-1.8398456091079358</v>
      </c>
      <c r="G96">
        <f t="shared" si="3"/>
        <v>0.019547659209664427</v>
      </c>
      <c r="J96">
        <f t="shared" si="4"/>
        <v>0.019547659209664423</v>
      </c>
    </row>
    <row r="97" spans="1:10" ht="12.75">
      <c r="A97" s="1">
        <v>36620</v>
      </c>
      <c r="B97">
        <v>28.4</v>
      </c>
      <c r="C97">
        <f t="shared" si="1"/>
        <v>83.12</v>
      </c>
      <c r="E97">
        <v>50.8</v>
      </c>
      <c r="F97">
        <f t="shared" si="2"/>
        <v>-1.7866023024998252</v>
      </c>
      <c r="G97">
        <f t="shared" si="3"/>
        <v>0.0215289294127808</v>
      </c>
      <c r="J97">
        <f t="shared" si="4"/>
        <v>0.021528929412780805</v>
      </c>
    </row>
    <row r="98" spans="1:10" ht="12.75">
      <c r="A98" s="1">
        <v>36621</v>
      </c>
      <c r="B98">
        <v>20.7</v>
      </c>
      <c r="C98">
        <f t="shared" si="1"/>
        <v>69.25999999999999</v>
      </c>
      <c r="E98">
        <v>51.0000000000001</v>
      </c>
      <c r="F98">
        <f t="shared" si="2"/>
        <v>-1.7333589958916598</v>
      </c>
      <c r="G98">
        <f t="shared" si="3"/>
        <v>0.023643891028299654</v>
      </c>
      <c r="J98">
        <f t="shared" si="4"/>
        <v>0.023643891028299658</v>
      </c>
    </row>
    <row r="99" spans="1:10" ht="12.75">
      <c r="A99" s="1">
        <v>36622</v>
      </c>
      <c r="B99">
        <v>24.1</v>
      </c>
      <c r="C99">
        <f t="shared" si="1"/>
        <v>75.38</v>
      </c>
      <c r="E99">
        <v>51.2000000000001</v>
      </c>
      <c r="F99">
        <f t="shared" si="2"/>
        <v>-1.6801156892835205</v>
      </c>
      <c r="G99">
        <f t="shared" si="3"/>
        <v>0.025893115271352744</v>
      </c>
      <c r="J99">
        <f t="shared" si="4"/>
        <v>0.02589311527135274</v>
      </c>
    </row>
    <row r="100" spans="1:10" ht="12.75">
      <c r="A100" s="1">
        <v>36623</v>
      </c>
      <c r="B100">
        <v>27.3</v>
      </c>
      <c r="C100">
        <f t="shared" si="1"/>
        <v>81.14</v>
      </c>
      <c r="E100">
        <v>51.4000000000001</v>
      </c>
      <c r="F100">
        <f t="shared" si="2"/>
        <v>-1.6268723826753835</v>
      </c>
      <c r="G100">
        <f t="shared" si="3"/>
        <v>0.02827603436536979</v>
      </c>
      <c r="J100">
        <f t="shared" si="4"/>
        <v>0.02827603436536979</v>
      </c>
    </row>
    <row r="101" spans="1:10" ht="12.75">
      <c r="A101" s="1">
        <v>36624</v>
      </c>
      <c r="B101">
        <v>23.2</v>
      </c>
      <c r="C101">
        <f t="shared" si="1"/>
        <v>73.75999999999999</v>
      </c>
      <c r="E101">
        <v>51.6000000000001</v>
      </c>
      <c r="F101">
        <f t="shared" si="2"/>
        <v>-1.5736290760672444</v>
      </c>
      <c r="G101">
        <f t="shared" si="3"/>
        <v>0.03079084002300971</v>
      </c>
      <c r="J101">
        <f t="shared" si="4"/>
        <v>0.03079084002300971</v>
      </c>
    </row>
    <row r="102" spans="1:10" ht="12.75">
      <c r="A102" s="1">
        <v>36625</v>
      </c>
      <c r="B102">
        <v>18.3</v>
      </c>
      <c r="C102">
        <f t="shared" si="1"/>
        <v>64.94</v>
      </c>
      <c r="E102">
        <v>51.8000000000001</v>
      </c>
      <c r="F102">
        <f t="shared" si="2"/>
        <v>-1.5203857694591072</v>
      </c>
      <c r="G102">
        <f t="shared" si="3"/>
        <v>0.03343439078393431</v>
      </c>
      <c r="J102">
        <f t="shared" si="4"/>
        <v>0.03343439078393431</v>
      </c>
    </row>
    <row r="103" spans="1:10" ht="12.75">
      <c r="A103" s="1">
        <v>36626</v>
      </c>
      <c r="B103">
        <v>24.6</v>
      </c>
      <c r="C103">
        <f t="shared" si="1"/>
        <v>76.28</v>
      </c>
      <c r="E103">
        <v>52.0000000000001</v>
      </c>
      <c r="F103">
        <f t="shared" si="2"/>
        <v>-1.4671424628509682</v>
      </c>
      <c r="G103">
        <f t="shared" si="3"/>
        <v>0.03620213066570931</v>
      </c>
      <c r="J103">
        <f t="shared" si="4"/>
        <v>0.036202130665709306</v>
      </c>
    </row>
    <row r="104" spans="1:10" ht="12.75">
      <c r="A104" s="1">
        <v>36627</v>
      </c>
      <c r="B104">
        <v>27.4</v>
      </c>
      <c r="C104">
        <f t="shared" si="1"/>
        <v>81.32</v>
      </c>
      <c r="E104">
        <v>52.2000000000001</v>
      </c>
      <c r="F104">
        <f t="shared" si="2"/>
        <v>-1.4138991562428291</v>
      </c>
      <c r="G104">
        <f t="shared" si="3"/>
        <v>0.03908802157232693</v>
      </c>
      <c r="J104">
        <f t="shared" si="4"/>
        <v>0.039088021572326916</v>
      </c>
    </row>
    <row r="105" spans="1:10" ht="12.75">
      <c r="A105" s="1">
        <v>36628</v>
      </c>
      <c r="B105">
        <v>20.4</v>
      </c>
      <c r="C105">
        <f t="shared" si="1"/>
        <v>68.72</v>
      </c>
      <c r="E105">
        <v>52.4000000000001</v>
      </c>
      <c r="F105">
        <f t="shared" si="2"/>
        <v>-1.3606558496346919</v>
      </c>
      <c r="G105">
        <f t="shared" si="3"/>
        <v>0.04208449183437466</v>
      </c>
      <c r="J105">
        <f t="shared" si="4"/>
        <v>0.04208449183437465</v>
      </c>
    </row>
    <row r="106" spans="1:10" ht="12.75">
      <c r="A106" s="1">
        <v>36629</v>
      </c>
      <c r="B106">
        <v>18.1</v>
      </c>
      <c r="C106">
        <f t="shared" si="1"/>
        <v>64.58000000000001</v>
      </c>
      <c r="E106">
        <v>52.6000000000001</v>
      </c>
      <c r="F106">
        <f t="shared" si="2"/>
        <v>-1.3074125430265529</v>
      </c>
      <c r="G106">
        <f t="shared" si="3"/>
        <v>0.04518240312247045</v>
      </c>
      <c r="J106">
        <f t="shared" si="4"/>
        <v>0.045182403122470446</v>
      </c>
    </row>
    <row r="107" spans="1:10" ht="12.75">
      <c r="A107" s="1">
        <v>36630</v>
      </c>
      <c r="B107">
        <v>25.2</v>
      </c>
      <c r="C107">
        <f t="shared" si="1"/>
        <v>77.36</v>
      </c>
      <c r="E107">
        <v>52.8000000000001</v>
      </c>
      <c r="F107">
        <f t="shared" si="2"/>
        <v>-1.2541692364184158</v>
      </c>
      <c r="G107">
        <f t="shared" si="3"/>
        <v>0.04837103777954508</v>
      </c>
      <c r="J107">
        <f t="shared" si="4"/>
        <v>0.04837103777954507</v>
      </c>
    </row>
    <row r="108" spans="1:10" ht="12.75">
      <c r="A108" s="1">
        <v>36631</v>
      </c>
      <c r="B108">
        <v>19.8</v>
      </c>
      <c r="C108">
        <f t="shared" si="1"/>
        <v>67.64</v>
      </c>
      <c r="E108">
        <v>53.0000000000001</v>
      </c>
      <c r="F108">
        <f t="shared" si="2"/>
        <v>-1.2009259298102768</v>
      </c>
      <c r="G108">
        <f t="shared" si="3"/>
        <v>0.05163810835790099</v>
      </c>
      <c r="J108">
        <f t="shared" si="4"/>
        <v>0.051638108357900996</v>
      </c>
    </row>
    <row r="109" spans="1:10" ht="12.75">
      <c r="A109" s="1">
        <v>36632</v>
      </c>
      <c r="B109">
        <v>21</v>
      </c>
      <c r="C109">
        <f t="shared" si="1"/>
        <v>69.80000000000001</v>
      </c>
      <c r="E109">
        <v>53.2000000000001</v>
      </c>
      <c r="F109">
        <f t="shared" si="2"/>
        <v>-1.1476826232021378</v>
      </c>
      <c r="G109">
        <f t="shared" si="3"/>
        <v>0.05496979082558451</v>
      </c>
      <c r="J109">
        <f t="shared" si="4"/>
        <v>0.0549697908255845</v>
      </c>
    </row>
    <row r="110" spans="1:10" ht="12.75">
      <c r="A110" s="1">
        <v>36633</v>
      </c>
      <c r="B110">
        <v>23.7</v>
      </c>
      <c r="C110">
        <f t="shared" si="1"/>
        <v>74.66</v>
      </c>
      <c r="E110">
        <v>53.4000000000001</v>
      </c>
      <c r="F110">
        <f t="shared" si="2"/>
        <v>-1.0944393165940005</v>
      </c>
      <c r="G110">
        <f t="shared" si="3"/>
        <v>0.05835078252733419</v>
      </c>
      <c r="J110">
        <f t="shared" si="4"/>
        <v>0.05835078252733419</v>
      </c>
    </row>
    <row r="111" spans="1:10" ht="12.75">
      <c r="A111" s="1">
        <v>36634</v>
      </c>
      <c r="B111">
        <v>19.6</v>
      </c>
      <c r="C111">
        <f t="shared" si="1"/>
        <v>67.28</v>
      </c>
      <c r="E111">
        <v>53.6000000000001</v>
      </c>
      <c r="F111">
        <f t="shared" si="2"/>
        <v>-1.0411960099858615</v>
      </c>
      <c r="G111">
        <f t="shared" si="3"/>
        <v>0.06176438555400292</v>
      </c>
      <c r="J111">
        <f t="shared" si="4"/>
        <v>0.0617643855540029</v>
      </c>
    </row>
    <row r="112" spans="1:10" ht="12.75">
      <c r="A112" s="1">
        <v>36635</v>
      </c>
      <c r="B112">
        <v>18.1</v>
      </c>
      <c r="C112">
        <f t="shared" si="1"/>
        <v>64.58000000000001</v>
      </c>
      <c r="E112">
        <v>53.8000000000001</v>
      </c>
      <c r="F112">
        <f t="shared" si="2"/>
        <v>-0.9879527033777243</v>
      </c>
      <c r="G112">
        <f t="shared" si="3"/>
        <v>0.0651926156986482</v>
      </c>
      <c r="J112">
        <f t="shared" si="4"/>
        <v>0.0651926156986482</v>
      </c>
    </row>
    <row r="113" spans="1:10" ht="12.75">
      <c r="A113" s="1">
        <v>36636</v>
      </c>
      <c r="B113">
        <v>20.8</v>
      </c>
      <c r="C113">
        <f t="shared" si="1"/>
        <v>69.44</v>
      </c>
      <c r="E113">
        <v>54.0000000000001</v>
      </c>
      <c r="F113">
        <f t="shared" si="2"/>
        <v>-0.9347093967695853</v>
      </c>
      <c r="G113">
        <f t="shared" si="3"/>
        <v>0.06861633666700144</v>
      </c>
      <c r="J113">
        <f t="shared" si="4"/>
        <v>0.06861633666700143</v>
      </c>
    </row>
    <row r="114" spans="1:10" ht="12.75">
      <c r="A114" s="1">
        <v>36637</v>
      </c>
      <c r="B114">
        <v>26</v>
      </c>
      <c r="C114">
        <f t="shared" si="1"/>
        <v>78.80000000000001</v>
      </c>
      <c r="E114">
        <v>54.2000000000001</v>
      </c>
      <c r="F114">
        <f t="shared" si="2"/>
        <v>-0.8814660901614462</v>
      </c>
      <c r="G114">
        <f t="shared" si="3"/>
        <v>0.07201541867592813</v>
      </c>
      <c r="J114">
        <f t="shared" si="4"/>
        <v>0.07201541867592812</v>
      </c>
    </row>
    <row r="115" spans="1:10" ht="12.75">
      <c r="A115" s="1">
        <v>36638</v>
      </c>
      <c r="B115">
        <v>18.4</v>
      </c>
      <c r="C115">
        <f t="shared" si="1"/>
        <v>65.12</v>
      </c>
      <c r="E115">
        <v>54.4000000000001</v>
      </c>
      <c r="F115">
        <f t="shared" si="2"/>
        <v>-0.828222783553309</v>
      </c>
      <c r="G115">
        <f t="shared" si="3"/>
        <v>0.07536892002835785</v>
      </c>
      <c r="J115">
        <f t="shared" si="4"/>
        <v>0.07536892002835784</v>
      </c>
    </row>
    <row r="116" spans="1:10" ht="12.75">
      <c r="A116" s="1">
        <v>36639</v>
      </c>
      <c r="B116">
        <v>22</v>
      </c>
      <c r="C116">
        <f t="shared" si="1"/>
        <v>71.6</v>
      </c>
      <c r="E116">
        <v>54.6000000000001</v>
      </c>
      <c r="F116">
        <f t="shared" si="2"/>
        <v>-0.77497947694517</v>
      </c>
      <c r="G116">
        <f t="shared" si="3"/>
        <v>0.07865528971057734</v>
      </c>
      <c r="J116">
        <f t="shared" si="4"/>
        <v>0.07865528971057732</v>
      </c>
    </row>
    <row r="117" spans="1:10" ht="12.75">
      <c r="A117" s="1">
        <v>36640</v>
      </c>
      <c r="B117">
        <v>14.4</v>
      </c>
      <c r="C117">
        <f t="shared" si="1"/>
        <v>57.92</v>
      </c>
      <c r="E117">
        <v>54.8000000000001</v>
      </c>
      <c r="F117">
        <f t="shared" si="2"/>
        <v>-0.7217361703370329</v>
      </c>
      <c r="G117">
        <f t="shared" si="3"/>
        <v>0.08185258853204598</v>
      </c>
      <c r="J117">
        <f t="shared" si="4"/>
        <v>0.08185258853204595</v>
      </c>
    </row>
    <row r="118" spans="1:10" ht="12.75">
      <c r="A118" s="1">
        <v>36641</v>
      </c>
      <c r="B118">
        <v>19.9</v>
      </c>
      <c r="C118">
        <f t="shared" si="1"/>
        <v>67.82</v>
      </c>
      <c r="E118">
        <v>55.0000000000001</v>
      </c>
      <c r="F118">
        <f t="shared" si="2"/>
        <v>-0.6684928637288938</v>
      </c>
      <c r="G118">
        <f t="shared" si="3"/>
        <v>0.08493872583355808</v>
      </c>
      <c r="J118">
        <f t="shared" si="4"/>
        <v>0.08493872583355806</v>
      </c>
    </row>
    <row r="119" spans="1:10" ht="12.75">
      <c r="A119" s="1">
        <v>36642</v>
      </c>
      <c r="B119">
        <v>22.6</v>
      </c>
      <c r="C119">
        <f t="shared" si="1"/>
        <v>72.68</v>
      </c>
      <c r="E119">
        <v>55.2000000000001</v>
      </c>
      <c r="F119">
        <f t="shared" si="2"/>
        <v>-0.6152495571207548</v>
      </c>
      <c r="G119">
        <f t="shared" si="3"/>
        <v>0.08789170834098566</v>
      </c>
      <c r="J119">
        <f t="shared" si="4"/>
        <v>0.08789170834098564</v>
      </c>
    </row>
    <row r="120" spans="1:10" ht="12.75">
      <c r="A120" s="1">
        <v>36643</v>
      </c>
      <c r="B120">
        <v>13.7</v>
      </c>
      <c r="C120">
        <f t="shared" si="1"/>
        <v>56.66</v>
      </c>
      <c r="E120">
        <v>55.4000000000001</v>
      </c>
      <c r="F120">
        <f t="shared" si="2"/>
        <v>-0.5620062505126175</v>
      </c>
      <c r="G120">
        <f t="shared" si="3"/>
        <v>0.09068989735271918</v>
      </c>
      <c r="J120">
        <f t="shared" si="4"/>
        <v>0.09068989735271916</v>
      </c>
    </row>
    <row r="121" spans="1:10" ht="12.75">
      <c r="A121" s="1">
        <v>36644</v>
      </c>
      <c r="B121">
        <v>15.9</v>
      </c>
      <c r="C121">
        <f t="shared" si="1"/>
        <v>60.620000000000005</v>
      </c>
      <c r="E121">
        <v>55.6000000000001</v>
      </c>
      <c r="F121">
        <f t="shared" si="2"/>
        <v>-0.5087629439044785</v>
      </c>
      <c r="G121">
        <f t="shared" si="3"/>
        <v>0.09331227013184769</v>
      </c>
      <c r="J121">
        <f t="shared" si="4"/>
        <v>0.09331227013184769</v>
      </c>
    </row>
    <row r="122" spans="1:10" ht="12.75">
      <c r="A122" s="1">
        <v>36645</v>
      </c>
      <c r="B122">
        <v>21.2</v>
      </c>
      <c r="C122">
        <f t="shared" si="1"/>
        <v>70.16</v>
      </c>
      <c r="E122">
        <v>55.8000000000001</v>
      </c>
      <c r="F122">
        <f t="shared" si="2"/>
        <v>-0.4555196372963414</v>
      </c>
      <c r="G122">
        <f t="shared" si="3"/>
        <v>0.09573868114012529</v>
      </c>
      <c r="J122">
        <f t="shared" si="4"/>
        <v>0.09573868114012526</v>
      </c>
    </row>
    <row r="123" spans="1:10" ht="12.75">
      <c r="A123" s="1">
        <v>36646</v>
      </c>
      <c r="B123">
        <v>23.7</v>
      </c>
      <c r="C123">
        <f t="shared" si="1"/>
        <v>74.66</v>
      </c>
      <c r="E123">
        <v>56.0000000000001</v>
      </c>
      <c r="F123">
        <f t="shared" si="2"/>
        <v>-0.40227633068820234</v>
      </c>
      <c r="G123">
        <f t="shared" si="3"/>
        <v>0.09795011860891077</v>
      </c>
      <c r="J123">
        <f t="shared" si="4"/>
        <v>0.09795011860891074</v>
      </c>
    </row>
    <row r="124" spans="1:10" ht="12.75">
      <c r="A124" s="1">
        <v>36647</v>
      </c>
      <c r="B124">
        <v>24</v>
      </c>
      <c r="C124">
        <f t="shared" si="1"/>
        <v>75.2</v>
      </c>
      <c r="E124">
        <v>56.2000000000001</v>
      </c>
      <c r="F124">
        <f t="shared" si="2"/>
        <v>-0.34903302408006326</v>
      </c>
      <c r="G124">
        <f t="shared" si="3"/>
        <v>0.09992895189925316</v>
      </c>
      <c r="J124">
        <f t="shared" si="4"/>
        <v>0.09992895189925316</v>
      </c>
    </row>
    <row r="125" spans="1:10" ht="12.75">
      <c r="A125" s="1">
        <v>36648</v>
      </c>
      <c r="B125">
        <v>17.2</v>
      </c>
      <c r="C125">
        <f t="shared" si="1"/>
        <v>62.96</v>
      </c>
      <c r="E125">
        <v>56.4000000000001</v>
      </c>
      <c r="F125">
        <f t="shared" si="2"/>
        <v>-0.2957897174719261</v>
      </c>
      <c r="G125">
        <f t="shared" si="3"/>
        <v>0.10165916516325325</v>
      </c>
      <c r="J125">
        <f t="shared" si="4"/>
        <v>0.10165916516325324</v>
      </c>
    </row>
    <row r="126" spans="1:10" ht="12.75">
      <c r="A126" s="1">
        <v>36649</v>
      </c>
      <c r="B126">
        <v>23.2</v>
      </c>
      <c r="C126">
        <f t="shared" si="1"/>
        <v>73.75999999999999</v>
      </c>
      <c r="E126">
        <v>56.6000000000001</v>
      </c>
      <c r="F126">
        <f t="shared" si="2"/>
        <v>-0.2425464108637871</v>
      </c>
      <c r="G126">
        <f t="shared" si="3"/>
        <v>0.10312657298301703</v>
      </c>
      <c r="J126">
        <f t="shared" si="4"/>
        <v>0.103126572983017</v>
      </c>
    </row>
    <row r="127" spans="1:10" ht="12.75">
      <c r="A127" s="1">
        <v>36650</v>
      </c>
      <c r="B127">
        <v>25.2</v>
      </c>
      <c r="C127">
        <f t="shared" si="1"/>
        <v>77.36</v>
      </c>
      <c r="E127">
        <v>56.8000000000001</v>
      </c>
      <c r="F127">
        <f t="shared" si="2"/>
        <v>-0.18930310425564992</v>
      </c>
      <c r="G127">
        <f t="shared" si="3"/>
        <v>0.10431901393027813</v>
      </c>
      <c r="J127">
        <f t="shared" si="4"/>
        <v>0.1043190139302781</v>
      </c>
    </row>
    <row r="128" spans="1:10" ht="12.75">
      <c r="A128" s="1">
        <v>36651</v>
      </c>
      <c r="B128">
        <v>17.2</v>
      </c>
      <c r="C128">
        <f t="shared" si="1"/>
        <v>62.96</v>
      </c>
      <c r="E128">
        <v>57.0000000000001</v>
      </c>
      <c r="F128">
        <f t="shared" si="2"/>
        <v>-0.13605979764751086</v>
      </c>
      <c r="G128">
        <f t="shared" si="3"/>
        <v>0.1052265183544653</v>
      </c>
      <c r="J128">
        <f t="shared" si="4"/>
        <v>0.10522651835446528</v>
      </c>
    </row>
    <row r="129" spans="1:10" ht="12.75">
      <c r="A129" s="1">
        <v>36652</v>
      </c>
      <c r="B129">
        <v>16</v>
      </c>
      <c r="C129">
        <f t="shared" si="1"/>
        <v>60.8</v>
      </c>
      <c r="E129">
        <v>57.2000000000001</v>
      </c>
      <c r="F129">
        <f t="shared" si="2"/>
        <v>-0.08281649103937182</v>
      </c>
      <c r="G129">
        <f t="shared" si="3"/>
        <v>0.10584144716210611</v>
      </c>
      <c r="J129">
        <f t="shared" si="4"/>
        <v>0.10584144716210608</v>
      </c>
    </row>
    <row r="130" spans="1:10" ht="12.75">
      <c r="A130" s="1">
        <v>36653</v>
      </c>
      <c r="B130">
        <v>15.6</v>
      </c>
      <c r="C130">
        <f t="shared" si="1"/>
        <v>60.08</v>
      </c>
      <c r="E130">
        <v>57.4000000000001</v>
      </c>
      <c r="F130">
        <f t="shared" si="2"/>
        <v>-0.02957318443123466</v>
      </c>
      <c r="G130">
        <f t="shared" si="3"/>
        <v>0.10615859888578258</v>
      </c>
      <c r="J130">
        <f t="shared" si="4"/>
        <v>0.10615859888578258</v>
      </c>
    </row>
    <row r="131" spans="1:10" ht="12.75">
      <c r="A131" s="1">
        <v>36654</v>
      </c>
      <c r="B131">
        <v>13.4</v>
      </c>
      <c r="C131">
        <f t="shared" si="1"/>
        <v>56.120000000000005</v>
      </c>
      <c r="E131">
        <v>57.6000000000002</v>
      </c>
      <c r="F131">
        <f t="shared" si="2"/>
        <v>0.023670122176930868</v>
      </c>
      <c r="G131">
        <f t="shared" si="3"/>
        <v>0.10617528294372952</v>
      </c>
      <c r="J131">
        <f t="shared" si="4"/>
        <v>0.1061752829437295</v>
      </c>
    </row>
    <row r="132" spans="1:10" ht="12.75">
      <c r="A132" s="1">
        <v>36655</v>
      </c>
      <c r="B132">
        <v>16</v>
      </c>
      <c r="C132">
        <f aca="true" t="shared" si="5" ref="C132:C195">(9/5)*B132+32</f>
        <v>60.8</v>
      </c>
      <c r="E132">
        <v>57.8000000000002</v>
      </c>
      <c r="F132">
        <f t="shared" si="2"/>
        <v>0.07691342878506992</v>
      </c>
      <c r="G132">
        <f t="shared" si="3"/>
        <v>0.10589135764689685</v>
      </c>
      <c r="J132">
        <f t="shared" si="4"/>
        <v>0.10589135764689685</v>
      </c>
    </row>
    <row r="133" spans="1:10" ht="12.75">
      <c r="A133" s="1">
        <v>36656</v>
      </c>
      <c r="B133">
        <v>16.8</v>
      </c>
      <c r="C133">
        <f t="shared" si="5"/>
        <v>62.24</v>
      </c>
      <c r="E133">
        <v>58.0000000000002</v>
      </c>
      <c r="F133">
        <f t="shared" si="2"/>
        <v>0.13015673539320707</v>
      </c>
      <c r="G133">
        <f t="shared" si="3"/>
        <v>0.10530923220254346</v>
      </c>
      <c r="J133">
        <f t="shared" si="4"/>
        <v>0.10530923220254346</v>
      </c>
    </row>
    <row r="134" spans="1:10" ht="12.75">
      <c r="A134" s="1">
        <v>36657</v>
      </c>
      <c r="B134">
        <v>14.6</v>
      </c>
      <c r="C134">
        <f t="shared" si="5"/>
        <v>58.28</v>
      </c>
      <c r="E134">
        <v>58.2000000000002</v>
      </c>
      <c r="F134">
        <f t="shared" si="2"/>
        <v>0.18340004200134613</v>
      </c>
      <c r="G134">
        <f t="shared" si="3"/>
        <v>0.10443383267473381</v>
      </c>
      <c r="J134">
        <f t="shared" si="4"/>
        <v>0.1044338326747338</v>
      </c>
    </row>
    <row r="135" spans="1:10" ht="12.75">
      <c r="A135" s="1">
        <v>36658</v>
      </c>
      <c r="B135">
        <v>19.4</v>
      </c>
      <c r="C135">
        <f t="shared" si="5"/>
        <v>66.92</v>
      </c>
      <c r="E135">
        <v>58.4000000000002</v>
      </c>
      <c r="F135">
        <f t="shared" si="2"/>
        <v>0.23664334860948327</v>
      </c>
      <c r="G135">
        <f t="shared" si="3"/>
        <v>0.1032725325744221</v>
      </c>
      <c r="J135">
        <f t="shared" si="4"/>
        <v>0.10327253257442208</v>
      </c>
    </row>
    <row r="136" spans="1:10" ht="12.75">
      <c r="A136" s="1">
        <v>36659</v>
      </c>
      <c r="B136">
        <v>21</v>
      </c>
      <c r="C136">
        <f t="shared" si="5"/>
        <v>69.80000000000001</v>
      </c>
      <c r="E136">
        <v>58.6000000000002</v>
      </c>
      <c r="F136">
        <f t="shared" si="2"/>
        <v>0.28988665521762236</v>
      </c>
      <c r="G136">
        <f t="shared" si="3"/>
        <v>0.10183504944704197</v>
      </c>
      <c r="J136">
        <f t="shared" si="4"/>
        <v>0.10183504944704194</v>
      </c>
    </row>
    <row r="137" spans="1:10" ht="12.75">
      <c r="A137" s="1">
        <v>36660</v>
      </c>
      <c r="B137">
        <v>19.5</v>
      </c>
      <c r="C137">
        <f t="shared" si="5"/>
        <v>67.1</v>
      </c>
      <c r="E137">
        <v>58.8000000000002</v>
      </c>
      <c r="F137">
        <f t="shared" si="2"/>
        <v>0.3431299618257614</v>
      </c>
      <c r="G137">
        <f t="shared" si="3"/>
        <v>0.10013330948612972</v>
      </c>
      <c r="J137">
        <f t="shared" si="4"/>
        <v>0.10013330948612972</v>
      </c>
    </row>
    <row r="138" spans="1:10" ht="12.75">
      <c r="A138" s="1">
        <v>36661</v>
      </c>
      <c r="B138">
        <v>18.5</v>
      </c>
      <c r="C138">
        <f t="shared" si="5"/>
        <v>65.30000000000001</v>
      </c>
      <c r="E138">
        <v>59.0000000000002</v>
      </c>
      <c r="F138">
        <f t="shared" si="2"/>
        <v>0.39637326843389853</v>
      </c>
      <c r="G138">
        <f t="shared" si="3"/>
        <v>0.09818128281100308</v>
      </c>
      <c r="J138">
        <f t="shared" si="4"/>
        <v>0.09818128281100306</v>
      </c>
    </row>
    <row r="139" spans="1:10" ht="12.75">
      <c r="A139" s="1">
        <v>36662</v>
      </c>
      <c r="B139">
        <v>13.3</v>
      </c>
      <c r="C139">
        <f t="shared" si="5"/>
        <v>55.94</v>
      </c>
      <c r="E139">
        <v>59.2000000000002</v>
      </c>
      <c r="F139">
        <f t="shared" si="2"/>
        <v>0.4496165750420376</v>
      </c>
      <c r="G139">
        <f t="shared" si="3"/>
        <v>0.0959947925899937</v>
      </c>
      <c r="J139">
        <f t="shared" si="4"/>
        <v>0.09599479258999369</v>
      </c>
    </row>
    <row r="140" spans="1:10" ht="12.75">
      <c r="A140" s="1">
        <v>36663</v>
      </c>
      <c r="B140">
        <v>13.7</v>
      </c>
      <c r="C140">
        <f t="shared" si="5"/>
        <v>56.66</v>
      </c>
      <c r="E140">
        <v>59.4000000000002</v>
      </c>
      <c r="F140">
        <f t="shared" si="2"/>
        <v>0.5028598816501747</v>
      </c>
      <c r="G140">
        <f t="shared" si="3"/>
        <v>0.09359130165529386</v>
      </c>
      <c r="J140">
        <f t="shared" si="4"/>
        <v>0.09359130165529385</v>
      </c>
    </row>
    <row r="141" spans="1:10" ht="12.75">
      <c r="A141" s="1">
        <v>36664</v>
      </c>
      <c r="B141">
        <v>14.3</v>
      </c>
      <c r="C141">
        <f t="shared" si="5"/>
        <v>57.74</v>
      </c>
      <c r="E141">
        <v>59.6000000000002</v>
      </c>
      <c r="F141">
        <f t="shared" si="2"/>
        <v>0.5561031882583138</v>
      </c>
      <c r="G141">
        <f t="shared" si="3"/>
        <v>0.09098968063061842</v>
      </c>
      <c r="J141">
        <f t="shared" si="4"/>
        <v>0.09098968063061841</v>
      </c>
    </row>
    <row r="142" spans="1:10" ht="12.75">
      <c r="A142" s="1">
        <v>36665</v>
      </c>
      <c r="B142">
        <v>14.1</v>
      </c>
      <c r="C142">
        <f t="shared" si="5"/>
        <v>57.379999999999995</v>
      </c>
      <c r="E142">
        <v>59.8000000000002</v>
      </c>
      <c r="F142">
        <f t="shared" si="2"/>
        <v>0.6093464948664529</v>
      </c>
      <c r="G142">
        <f t="shared" si="3"/>
        <v>0.08820996187078829</v>
      </c>
      <c r="J142">
        <f t="shared" si="4"/>
        <v>0.08820996187078829</v>
      </c>
    </row>
    <row r="143" spans="1:10" ht="12.75">
      <c r="A143" s="1">
        <v>36666</v>
      </c>
      <c r="B143">
        <v>11.4</v>
      </c>
      <c r="C143">
        <f t="shared" si="5"/>
        <v>52.519999999999996</v>
      </c>
      <c r="E143">
        <v>60.0000000000002</v>
      </c>
      <c r="F143">
        <f aca="true" t="shared" si="6" ref="F143:F178">(E143-$F$71)/$F$73</f>
        <v>0.66258980147459</v>
      </c>
      <c r="G143">
        <f aca="true" t="shared" si="7" ref="G143:G178">EXP(-(F143^2)/2)/($F$73*SQRT(2*PI()))</f>
        <v>0.08527308368803499</v>
      </c>
      <c r="J143">
        <f aca="true" t="shared" si="8" ref="J143:J178">NORMDIST(E143,$F$71,$F$73,FALSE)</f>
        <v>0.08527308368803498</v>
      </c>
    </row>
    <row r="144" spans="1:10" ht="12.75">
      <c r="A144" s="1">
        <v>36667</v>
      </c>
      <c r="B144">
        <v>13.6</v>
      </c>
      <c r="C144">
        <f t="shared" si="5"/>
        <v>56.480000000000004</v>
      </c>
      <c r="E144">
        <v>60.2000000000002</v>
      </c>
      <c r="F144">
        <f t="shared" si="6"/>
        <v>0.715833108082729</v>
      </c>
      <c r="G144">
        <f t="shared" si="7"/>
        <v>0.08220062941132744</v>
      </c>
      <c r="J144">
        <f t="shared" si="8"/>
        <v>0.08220062941132743</v>
      </c>
    </row>
    <row r="145" spans="1:10" ht="12.75">
      <c r="A145" s="1">
        <v>36668</v>
      </c>
      <c r="B145">
        <v>16.6</v>
      </c>
      <c r="C145">
        <f t="shared" si="5"/>
        <v>61.88</v>
      </c>
      <c r="E145">
        <v>60.4000000000002</v>
      </c>
      <c r="F145">
        <f t="shared" si="6"/>
        <v>0.7690764146908662</v>
      </c>
      <c r="G145">
        <f t="shared" si="7"/>
        <v>0.07901456579327734</v>
      </c>
      <c r="J145">
        <f t="shared" si="8"/>
        <v>0.07901456579327734</v>
      </c>
    </row>
    <row r="146" spans="1:10" ht="12.75">
      <c r="A146" s="1">
        <v>36669</v>
      </c>
      <c r="B146">
        <v>17.6</v>
      </c>
      <c r="C146">
        <f t="shared" si="5"/>
        <v>63.68000000000001</v>
      </c>
      <c r="E146">
        <v>60.6000000000002</v>
      </c>
      <c r="F146">
        <f t="shared" si="6"/>
        <v>0.8223197212990052</v>
      </c>
      <c r="G146">
        <f t="shared" si="7"/>
        <v>0.0757369851479856</v>
      </c>
      <c r="J146">
        <f t="shared" si="8"/>
        <v>0.0757369851479856</v>
      </c>
    </row>
    <row r="147" spans="1:10" ht="12.75">
      <c r="A147" s="1">
        <v>36670</v>
      </c>
      <c r="B147">
        <v>14.6</v>
      </c>
      <c r="C147">
        <f t="shared" si="5"/>
        <v>58.28</v>
      </c>
      <c r="E147">
        <v>60.8000000000002</v>
      </c>
      <c r="F147">
        <f t="shared" si="6"/>
        <v>0.8755630279071444</v>
      </c>
      <c r="G147">
        <f t="shared" si="7"/>
        <v>0.07238985537901196</v>
      </c>
      <c r="J147">
        <f t="shared" si="8"/>
        <v>0.07238985537901195</v>
      </c>
    </row>
    <row r="148" spans="1:10" ht="12.75">
      <c r="A148" s="1">
        <v>36671</v>
      </c>
      <c r="B148">
        <v>17.2</v>
      </c>
      <c r="C148">
        <f t="shared" si="5"/>
        <v>62.96</v>
      </c>
      <c r="E148">
        <v>61.0000000000002</v>
      </c>
      <c r="F148">
        <f t="shared" si="6"/>
        <v>0.9288063345152815</v>
      </c>
      <c r="G148">
        <f t="shared" si="7"/>
        <v>0.0689947817482716</v>
      </c>
      <c r="J148">
        <f t="shared" si="8"/>
        <v>0.06899478174827159</v>
      </c>
    </row>
    <row r="149" spans="1:10" ht="12.75">
      <c r="A149" s="1">
        <v>36672</v>
      </c>
      <c r="B149">
        <v>14.4</v>
      </c>
      <c r="C149">
        <f t="shared" si="5"/>
        <v>57.92</v>
      </c>
      <c r="E149">
        <v>61.2000000000002</v>
      </c>
      <c r="F149">
        <f t="shared" si="6"/>
        <v>0.9820496411234205</v>
      </c>
      <c r="G149">
        <f t="shared" si="7"/>
        <v>0.0655727838549363</v>
      </c>
      <c r="J149">
        <f t="shared" si="8"/>
        <v>0.06557278385493628</v>
      </c>
    </row>
    <row r="150" spans="1:10" ht="12.75">
      <c r="A150" s="1">
        <v>36673</v>
      </c>
      <c r="B150">
        <v>16.4</v>
      </c>
      <c r="C150">
        <f t="shared" si="5"/>
        <v>61.519999999999996</v>
      </c>
      <c r="E150">
        <v>61.4000000000002</v>
      </c>
      <c r="F150">
        <f t="shared" si="6"/>
        <v>1.0352929477315578</v>
      </c>
      <c r="G150">
        <f t="shared" si="7"/>
        <v>0.06214409085076698</v>
      </c>
      <c r="J150">
        <f t="shared" si="8"/>
        <v>0.062144090850766984</v>
      </c>
    </row>
    <row r="151" spans="1:10" ht="12.75">
      <c r="A151" s="1">
        <v>36674</v>
      </c>
      <c r="B151">
        <v>17.3</v>
      </c>
      <c r="C151">
        <f t="shared" si="5"/>
        <v>63.14</v>
      </c>
      <c r="E151">
        <v>61.6000000000002</v>
      </c>
      <c r="F151">
        <f t="shared" si="6"/>
        <v>1.0885362543396968</v>
      </c>
      <c r="G151">
        <f t="shared" si="7"/>
        <v>0.058727957428334324</v>
      </c>
      <c r="J151">
        <f t="shared" si="8"/>
        <v>0.058727957428334324</v>
      </c>
    </row>
    <row r="152" spans="1:10" ht="12.75">
      <c r="A152" s="1">
        <v>36675</v>
      </c>
      <c r="B152">
        <v>17.6</v>
      </c>
      <c r="C152">
        <f t="shared" si="5"/>
        <v>63.68000000000001</v>
      </c>
      <c r="E152">
        <v>61.8000000000002</v>
      </c>
      <c r="F152">
        <f t="shared" si="6"/>
        <v>1.1417795609478358</v>
      </c>
      <c r="G152">
        <f t="shared" si="7"/>
        <v>0.05534250259561912</v>
      </c>
      <c r="J152">
        <f t="shared" si="8"/>
        <v>0.05534250259561911</v>
      </c>
    </row>
    <row r="153" spans="1:10" ht="12.75">
      <c r="A153" s="1">
        <v>36676</v>
      </c>
      <c r="B153">
        <v>17.2</v>
      </c>
      <c r="C153">
        <f t="shared" si="5"/>
        <v>62.96</v>
      </c>
      <c r="E153">
        <v>62.0000000000002</v>
      </c>
      <c r="F153">
        <f t="shared" si="6"/>
        <v>1.1950228675559729</v>
      </c>
      <c r="G153">
        <f t="shared" si="7"/>
        <v>0.05200457270905248</v>
      </c>
      <c r="J153">
        <f t="shared" si="8"/>
        <v>0.05200457270905247</v>
      </c>
    </row>
    <row r="154" spans="1:10" ht="12.75">
      <c r="A154" s="1">
        <v>36677</v>
      </c>
      <c r="B154">
        <v>17.7</v>
      </c>
      <c r="C154">
        <f t="shared" si="5"/>
        <v>63.86</v>
      </c>
      <c r="E154">
        <v>62.2000000000002</v>
      </c>
      <c r="F154">
        <f t="shared" si="6"/>
        <v>1.248266174164112</v>
      </c>
      <c r="G154">
        <f t="shared" si="7"/>
        <v>0.04872962969151632</v>
      </c>
      <c r="J154">
        <f t="shared" si="8"/>
        <v>0.04872962969151631</v>
      </c>
    </row>
    <row r="155" spans="1:10" ht="12.75">
      <c r="A155" s="1">
        <v>36678</v>
      </c>
      <c r="B155">
        <v>14.2</v>
      </c>
      <c r="C155">
        <f t="shared" si="5"/>
        <v>57.56</v>
      </c>
      <c r="E155">
        <v>62.4000000000002</v>
      </c>
      <c r="F155">
        <f t="shared" si="6"/>
        <v>1.3015094807722491</v>
      </c>
      <c r="G155">
        <f t="shared" si="7"/>
        <v>0.0455316648258675</v>
      </c>
      <c r="J155">
        <f t="shared" si="8"/>
        <v>0.04553166482586749</v>
      </c>
    </row>
    <row r="156" spans="1:10" ht="12.75">
      <c r="A156" s="1">
        <v>36679</v>
      </c>
      <c r="B156">
        <v>16.6</v>
      </c>
      <c r="C156">
        <f t="shared" si="5"/>
        <v>61.88</v>
      </c>
      <c r="E156">
        <v>62.6000000000002</v>
      </c>
      <c r="F156">
        <f t="shared" si="6"/>
        <v>1.3547527873803882</v>
      </c>
      <c r="G156">
        <f t="shared" si="7"/>
        <v>0.04242313800086065</v>
      </c>
      <c r="J156">
        <f t="shared" si="8"/>
        <v>0.042423138000860644</v>
      </c>
    </row>
    <row r="157" spans="1:10" ht="12.75">
      <c r="A157" s="1">
        <v>36680</v>
      </c>
      <c r="B157">
        <v>15.7</v>
      </c>
      <c r="C157">
        <f t="shared" si="5"/>
        <v>60.26</v>
      </c>
      <c r="E157">
        <v>62.8000000000002</v>
      </c>
      <c r="F157">
        <f t="shared" si="6"/>
        <v>1.4079960939885272</v>
      </c>
      <c r="G157">
        <f t="shared" si="7"/>
        <v>0.03941494180628936</v>
      </c>
      <c r="J157">
        <f t="shared" si="8"/>
        <v>0.03941494180628935</v>
      </c>
    </row>
    <row r="158" spans="1:10" ht="12.75">
      <c r="A158" s="1">
        <v>36681</v>
      </c>
      <c r="B158">
        <v>13.7</v>
      </c>
      <c r="C158">
        <f t="shared" si="5"/>
        <v>56.66</v>
      </c>
      <c r="E158">
        <v>63.0000000000002</v>
      </c>
      <c r="F158">
        <f t="shared" si="6"/>
        <v>1.4612394005966645</v>
      </c>
      <c r="G158">
        <f t="shared" si="7"/>
        <v>0.03651638943746557</v>
      </c>
      <c r="J158">
        <f t="shared" si="8"/>
        <v>0.03651638943746557</v>
      </c>
    </row>
    <row r="159" spans="1:10" ht="12.75">
      <c r="A159" s="1">
        <v>36682</v>
      </c>
      <c r="B159">
        <v>14.7</v>
      </c>
      <c r="C159">
        <f t="shared" si="5"/>
        <v>58.46</v>
      </c>
      <c r="E159">
        <v>63.2000000000002</v>
      </c>
      <c r="F159">
        <f t="shared" si="6"/>
        <v>1.5144827072048035</v>
      </c>
      <c r="G159">
        <f t="shared" si="7"/>
        <v>0.033735224983784486</v>
      </c>
      <c r="J159">
        <f t="shared" si="8"/>
        <v>0.033735224983784486</v>
      </c>
    </row>
    <row r="160" spans="1:10" ht="12.75">
      <c r="A160" s="1">
        <v>36683</v>
      </c>
      <c r="B160">
        <v>13.1</v>
      </c>
      <c r="C160">
        <f t="shared" si="5"/>
        <v>55.58</v>
      </c>
      <c r="E160">
        <v>63.4000000000002</v>
      </c>
      <c r="F160">
        <f t="shared" si="6"/>
        <v>1.5677260138129405</v>
      </c>
      <c r="G160">
        <f t="shared" si="7"/>
        <v>0.031077654348091652</v>
      </c>
      <c r="J160">
        <f t="shared" si="8"/>
        <v>0.03107765434809165</v>
      </c>
    </row>
    <row r="161" spans="1:10" ht="12.75">
      <c r="A161" s="1">
        <v>36684</v>
      </c>
      <c r="B161">
        <v>12.9</v>
      </c>
      <c r="C161">
        <f t="shared" si="5"/>
        <v>55.22</v>
      </c>
      <c r="E161">
        <v>63.6000000000002</v>
      </c>
      <c r="F161">
        <f t="shared" si="6"/>
        <v>1.6209693204210796</v>
      </c>
      <c r="G161">
        <f t="shared" si="7"/>
        <v>0.028548394776937904</v>
      </c>
      <c r="J161">
        <f t="shared" si="8"/>
        <v>0.028548394776937897</v>
      </c>
    </row>
    <row r="162" spans="1:10" ht="12.75">
      <c r="A162" s="1">
        <v>36685</v>
      </c>
      <c r="B162">
        <v>15.4</v>
      </c>
      <c r="C162">
        <f t="shared" si="5"/>
        <v>59.72</v>
      </c>
      <c r="E162">
        <v>63.8000000000002</v>
      </c>
      <c r="F162">
        <f t="shared" si="6"/>
        <v>1.6742126270292188</v>
      </c>
      <c r="G162">
        <f t="shared" si="7"/>
        <v>0.02615074077868741</v>
      </c>
      <c r="J162">
        <f t="shared" si="8"/>
        <v>0.026150740778687412</v>
      </c>
    </row>
    <row r="163" spans="1:10" ht="12.75">
      <c r="A163" s="1">
        <v>36686</v>
      </c>
      <c r="B163">
        <v>11.9</v>
      </c>
      <c r="C163">
        <f t="shared" si="5"/>
        <v>53.42</v>
      </c>
      <c r="E163">
        <v>64.0000000000002</v>
      </c>
      <c r="F163">
        <f t="shared" si="6"/>
        <v>1.7274559336373558</v>
      </c>
      <c r="G163">
        <f t="shared" si="7"/>
        <v>0.02388664406703544</v>
      </c>
      <c r="J163">
        <f t="shared" si="8"/>
        <v>0.023886644067035435</v>
      </c>
    </row>
    <row r="164" spans="1:10" ht="12.75">
      <c r="A164" s="1">
        <v>36687</v>
      </c>
      <c r="B164">
        <v>15.2</v>
      </c>
      <c r="C164">
        <f t="shared" si="5"/>
        <v>59.36</v>
      </c>
      <c r="E164">
        <v>64.2000000000002</v>
      </c>
      <c r="F164">
        <f t="shared" si="6"/>
        <v>1.7806992402454949</v>
      </c>
      <c r="G164">
        <f t="shared" si="7"/>
        <v>0.021756805090290585</v>
      </c>
      <c r="J164">
        <f t="shared" si="8"/>
        <v>0.021756805090290578</v>
      </c>
    </row>
    <row r="165" spans="1:10" ht="12.75">
      <c r="A165" s="1">
        <v>36688</v>
      </c>
      <c r="B165">
        <v>15.3</v>
      </c>
      <c r="C165">
        <f t="shared" si="5"/>
        <v>59.540000000000006</v>
      </c>
      <c r="E165">
        <v>64.4000000000002</v>
      </c>
      <c r="F165">
        <f t="shared" si="6"/>
        <v>1.833942546853634</v>
      </c>
      <c r="G165">
        <f t="shared" si="7"/>
        <v>0.019760773688679695</v>
      </c>
      <c r="J165">
        <f t="shared" si="8"/>
        <v>0.019760773688679692</v>
      </c>
    </row>
    <row r="166" spans="1:10" ht="12.75">
      <c r="A166" s="1">
        <v>36689</v>
      </c>
      <c r="B166">
        <v>16.5</v>
      </c>
      <c r="C166">
        <f t="shared" si="5"/>
        <v>61.7</v>
      </c>
      <c r="E166">
        <v>64.6000000000003</v>
      </c>
      <c r="F166">
        <f t="shared" si="6"/>
        <v>1.8871858534617996</v>
      </c>
      <c r="G166">
        <f t="shared" si="7"/>
        <v>0.01789705645850534</v>
      </c>
      <c r="J166">
        <f t="shared" si="8"/>
        <v>0.017897056458505336</v>
      </c>
    </row>
    <row r="167" spans="1:10" ht="12.75">
      <c r="A167" s="1">
        <v>36690</v>
      </c>
      <c r="B167">
        <v>16.1</v>
      </c>
      <c r="C167">
        <f t="shared" si="5"/>
        <v>60.980000000000004</v>
      </c>
      <c r="E167">
        <v>64.8000000000003</v>
      </c>
      <c r="F167">
        <f t="shared" si="6"/>
        <v>1.9404291600699348</v>
      </c>
      <c r="G167">
        <f t="shared" si="7"/>
        <v>0.016163228487700118</v>
      </c>
      <c r="J167">
        <f t="shared" si="8"/>
        <v>0.01616322848770012</v>
      </c>
    </row>
    <row r="168" spans="1:10" ht="12.75">
      <c r="A168" s="1">
        <v>36691</v>
      </c>
      <c r="B168">
        <v>11.7</v>
      </c>
      <c r="C168">
        <f t="shared" si="5"/>
        <v>53.06</v>
      </c>
      <c r="E168">
        <v>65.0000000000003</v>
      </c>
      <c r="F168">
        <f t="shared" si="6"/>
        <v>1.9936724666780739</v>
      </c>
      <c r="G168">
        <f t="shared" si="7"/>
        <v>0.014556047255746253</v>
      </c>
      <c r="J168">
        <f t="shared" si="8"/>
        <v>0.014556047255746253</v>
      </c>
    </row>
    <row r="169" spans="1:10" ht="12.75">
      <c r="A169" s="1">
        <v>36692</v>
      </c>
      <c r="B169">
        <v>11.2</v>
      </c>
      <c r="C169">
        <f t="shared" si="5"/>
        <v>52.16</v>
      </c>
      <c r="E169">
        <v>65.2000000000003</v>
      </c>
      <c r="F169">
        <f t="shared" si="6"/>
        <v>2.0469157732862127</v>
      </c>
      <c r="G169">
        <f t="shared" si="7"/>
        <v>0.013071566655180571</v>
      </c>
      <c r="J169">
        <f t="shared" si="8"/>
        <v>0.01307156665518057</v>
      </c>
    </row>
    <row r="170" spans="1:10" ht="12.75">
      <c r="A170" s="1">
        <v>36693</v>
      </c>
      <c r="B170">
        <v>11.5</v>
      </c>
      <c r="C170">
        <f t="shared" si="5"/>
        <v>52.7</v>
      </c>
      <c r="E170">
        <v>65.4000000000003</v>
      </c>
      <c r="F170">
        <f t="shared" si="6"/>
        <v>2.1001590798943517</v>
      </c>
      <c r="G170">
        <f t="shared" si="7"/>
        <v>0.011705249284559207</v>
      </c>
      <c r="J170">
        <f t="shared" si="8"/>
        <v>0.0117052492845592</v>
      </c>
    </row>
    <row r="171" spans="1:10" ht="12.75">
      <c r="A171" s="1">
        <v>36694</v>
      </c>
      <c r="B171">
        <v>10.8</v>
      </c>
      <c r="C171">
        <f t="shared" si="5"/>
        <v>51.44</v>
      </c>
      <c r="E171">
        <v>65.6000000000003</v>
      </c>
      <c r="F171">
        <f t="shared" si="6"/>
        <v>2.153402386502491</v>
      </c>
      <c r="G171">
        <f t="shared" si="7"/>
        <v>0.010452075376572851</v>
      </c>
      <c r="J171">
        <f t="shared" si="8"/>
        <v>0.010452075376572858</v>
      </c>
    </row>
    <row r="172" spans="1:10" ht="12.75">
      <c r="A172" s="1">
        <v>36695</v>
      </c>
      <c r="B172">
        <v>16.1</v>
      </c>
      <c r="C172">
        <f t="shared" si="5"/>
        <v>60.980000000000004</v>
      </c>
      <c r="E172">
        <v>65.8000000000003</v>
      </c>
      <c r="F172">
        <f t="shared" si="6"/>
        <v>2.206645693110626</v>
      </c>
      <c r="G172">
        <f t="shared" si="7"/>
        <v>0.00930664695266144</v>
      </c>
      <c r="J172">
        <f t="shared" si="8"/>
        <v>0.009306646952661438</v>
      </c>
    </row>
    <row r="173" spans="1:10" ht="12.75">
      <c r="A173" s="1">
        <v>36696</v>
      </c>
      <c r="B173">
        <v>14.8</v>
      </c>
      <c r="C173">
        <f t="shared" si="5"/>
        <v>58.64</v>
      </c>
      <c r="E173">
        <v>66.0000000000003</v>
      </c>
      <c r="F173">
        <f t="shared" si="6"/>
        <v>2.2598889997187652</v>
      </c>
      <c r="G173">
        <f t="shared" si="7"/>
        <v>0.008263286030138439</v>
      </c>
      <c r="J173">
        <f t="shared" si="8"/>
        <v>0.00826328603013844</v>
      </c>
    </row>
    <row r="174" spans="1:10" ht="12.75">
      <c r="A174" s="1">
        <v>36697</v>
      </c>
      <c r="B174">
        <v>13.6</v>
      </c>
      <c r="C174">
        <f t="shared" si="5"/>
        <v>56.480000000000004</v>
      </c>
      <c r="E174">
        <v>66.2000000000003</v>
      </c>
      <c r="F174">
        <f t="shared" si="6"/>
        <v>2.3131323063269043</v>
      </c>
      <c r="G174">
        <f t="shared" si="7"/>
        <v>0.007316125943122415</v>
      </c>
      <c r="J174">
        <f t="shared" si="8"/>
        <v>0.007316125943122413</v>
      </c>
    </row>
    <row r="175" spans="1:10" ht="12.75">
      <c r="A175" s="1">
        <v>36698</v>
      </c>
      <c r="B175">
        <v>13.8</v>
      </c>
      <c r="C175">
        <f t="shared" si="5"/>
        <v>56.84</v>
      </c>
      <c r="E175">
        <v>66.4000000000003</v>
      </c>
      <c r="F175">
        <f t="shared" si="6"/>
        <v>2.3663756129350433</v>
      </c>
      <c r="G175">
        <f t="shared" si="7"/>
        <v>0.006459195068759416</v>
      </c>
      <c r="J175">
        <f t="shared" si="8"/>
        <v>0.006459195068759414</v>
      </c>
    </row>
    <row r="176" spans="1:10" ht="12.75">
      <c r="A176" s="1">
        <v>36699</v>
      </c>
      <c r="B176">
        <v>9.7</v>
      </c>
      <c r="C176">
        <f t="shared" si="5"/>
        <v>49.46</v>
      </c>
      <c r="E176">
        <v>66.6000000000003</v>
      </c>
      <c r="F176">
        <f t="shared" si="6"/>
        <v>2.4196189195431823</v>
      </c>
      <c r="G176">
        <f t="shared" si="7"/>
        <v>0.005686492470343142</v>
      </c>
      <c r="J176">
        <f t="shared" si="8"/>
        <v>0.005686492470343144</v>
      </c>
    </row>
    <row r="177" spans="1:10" ht="12.75">
      <c r="A177" s="1">
        <v>36700</v>
      </c>
      <c r="B177">
        <v>10.7</v>
      </c>
      <c r="C177">
        <f t="shared" si="5"/>
        <v>51.26</v>
      </c>
      <c r="E177">
        <v>66.8000000000003</v>
      </c>
      <c r="F177">
        <f t="shared" si="6"/>
        <v>2.472862226151318</v>
      </c>
      <c r="G177">
        <f t="shared" si="7"/>
        <v>0.00499205517482654</v>
      </c>
      <c r="J177">
        <f t="shared" si="8"/>
        <v>0.004992055174826538</v>
      </c>
    </row>
    <row r="178" spans="1:10" ht="12.75">
      <c r="A178" s="1">
        <v>36701</v>
      </c>
      <c r="B178">
        <v>11</v>
      </c>
      <c r="C178">
        <f t="shared" si="5"/>
        <v>51.8</v>
      </c>
      <c r="E178">
        <v>67.0000000000003</v>
      </c>
      <c r="F178">
        <f t="shared" si="6"/>
        <v>2.526105532759457</v>
      </c>
      <c r="G178">
        <f t="shared" si="7"/>
        <v>0.004370016990558729</v>
      </c>
      <c r="J178">
        <f t="shared" si="8"/>
        <v>0.0043700169905587305</v>
      </c>
    </row>
    <row r="179" spans="1:3" ht="12.75">
      <c r="A179" s="1">
        <v>36702</v>
      </c>
      <c r="B179">
        <v>15.3</v>
      </c>
      <c r="C179">
        <f t="shared" si="5"/>
        <v>59.540000000000006</v>
      </c>
    </row>
    <row r="180" spans="1:3" ht="12.75">
      <c r="A180" s="1">
        <v>36703</v>
      </c>
      <c r="B180">
        <v>15.3</v>
      </c>
      <c r="C180">
        <f t="shared" si="5"/>
        <v>59.540000000000006</v>
      </c>
    </row>
    <row r="181" spans="1:3" ht="12.75">
      <c r="A181" s="1">
        <v>36704</v>
      </c>
      <c r="B181">
        <v>17</v>
      </c>
      <c r="C181">
        <f t="shared" si="5"/>
        <v>62.6</v>
      </c>
    </row>
    <row r="182" spans="1:3" ht="12.75">
      <c r="A182" s="1">
        <v>36705</v>
      </c>
      <c r="B182">
        <v>16</v>
      </c>
      <c r="C182">
        <f t="shared" si="5"/>
        <v>60.8</v>
      </c>
    </row>
    <row r="183" spans="1:3" ht="12.75">
      <c r="A183" s="1">
        <v>36706</v>
      </c>
      <c r="B183">
        <v>16.3</v>
      </c>
      <c r="C183">
        <f t="shared" si="5"/>
        <v>61.34</v>
      </c>
    </row>
    <row r="184" spans="1:3" ht="12.75">
      <c r="A184" s="1">
        <v>36707</v>
      </c>
      <c r="B184">
        <v>15.7</v>
      </c>
      <c r="C184">
        <f t="shared" si="5"/>
        <v>60.26</v>
      </c>
    </row>
    <row r="185" spans="1:3" ht="12.75">
      <c r="A185" s="1">
        <v>36708</v>
      </c>
      <c r="B185">
        <v>14.5</v>
      </c>
      <c r="C185">
        <f t="shared" si="5"/>
        <v>58.1</v>
      </c>
    </row>
    <row r="186" spans="1:3" ht="12.75">
      <c r="A186" s="1">
        <v>36709</v>
      </c>
      <c r="B186">
        <v>10.8</v>
      </c>
      <c r="C186">
        <f t="shared" si="5"/>
        <v>51.44</v>
      </c>
    </row>
    <row r="187" spans="1:3" ht="12.75">
      <c r="A187" s="1">
        <v>36710</v>
      </c>
      <c r="B187">
        <v>10.5</v>
      </c>
      <c r="C187">
        <f t="shared" si="5"/>
        <v>50.900000000000006</v>
      </c>
    </row>
    <row r="188" spans="1:3" ht="12.75">
      <c r="A188" s="1">
        <v>36711</v>
      </c>
      <c r="B188">
        <v>13.4</v>
      </c>
      <c r="C188">
        <f t="shared" si="5"/>
        <v>56.120000000000005</v>
      </c>
    </row>
    <row r="189" spans="1:3" ht="12.75">
      <c r="A189" s="1">
        <v>36712</v>
      </c>
      <c r="B189">
        <v>12.2</v>
      </c>
      <c r="C189">
        <f t="shared" si="5"/>
        <v>53.96</v>
      </c>
    </row>
    <row r="190" spans="1:3" ht="12.75">
      <c r="A190" s="1">
        <v>36713</v>
      </c>
      <c r="B190">
        <v>13.2</v>
      </c>
      <c r="C190">
        <f t="shared" si="5"/>
        <v>55.76</v>
      </c>
    </row>
    <row r="191" spans="1:3" ht="12.75">
      <c r="A191" s="1">
        <v>36714</v>
      </c>
      <c r="B191">
        <v>13</v>
      </c>
      <c r="C191">
        <f t="shared" si="5"/>
        <v>55.400000000000006</v>
      </c>
    </row>
    <row r="192" spans="1:3" ht="12.75">
      <c r="A192" s="1">
        <v>36715</v>
      </c>
      <c r="B192">
        <v>12.4</v>
      </c>
      <c r="C192">
        <f t="shared" si="5"/>
        <v>54.32</v>
      </c>
    </row>
    <row r="193" spans="1:3" ht="12.75">
      <c r="A193" s="1">
        <v>36716</v>
      </c>
      <c r="B193">
        <v>13.1</v>
      </c>
      <c r="C193">
        <f t="shared" si="5"/>
        <v>55.58</v>
      </c>
    </row>
    <row r="194" spans="1:3" ht="12.75">
      <c r="A194" s="1">
        <v>36717</v>
      </c>
      <c r="B194">
        <v>9.8</v>
      </c>
      <c r="C194">
        <f t="shared" si="5"/>
        <v>49.64</v>
      </c>
    </row>
    <row r="195" spans="1:3" ht="12.75">
      <c r="A195" s="1">
        <v>36718</v>
      </c>
      <c r="B195">
        <v>10.5</v>
      </c>
      <c r="C195">
        <f t="shared" si="5"/>
        <v>50.900000000000006</v>
      </c>
    </row>
    <row r="196" spans="1:3" ht="12.75">
      <c r="A196" s="1">
        <v>36719</v>
      </c>
      <c r="B196">
        <v>13.4</v>
      </c>
      <c r="C196">
        <f aca="true" t="shared" si="9" ref="C196:C259">(9/5)*B196+32</f>
        <v>56.120000000000005</v>
      </c>
    </row>
    <row r="197" spans="1:3" ht="12.75">
      <c r="A197" s="1">
        <v>36720</v>
      </c>
      <c r="B197">
        <v>11</v>
      </c>
      <c r="C197">
        <f t="shared" si="9"/>
        <v>51.8</v>
      </c>
    </row>
    <row r="198" spans="1:3" ht="12.75">
      <c r="A198" s="1">
        <v>36721</v>
      </c>
      <c r="B198">
        <v>13.1</v>
      </c>
      <c r="C198">
        <f t="shared" si="9"/>
        <v>55.58</v>
      </c>
    </row>
    <row r="199" spans="1:3" ht="12.75">
      <c r="A199" s="1">
        <v>36722</v>
      </c>
      <c r="B199">
        <v>15</v>
      </c>
      <c r="C199">
        <f t="shared" si="9"/>
        <v>59</v>
      </c>
    </row>
    <row r="200" spans="1:3" ht="12.75">
      <c r="A200" s="1">
        <v>36723</v>
      </c>
      <c r="B200">
        <v>16.7</v>
      </c>
      <c r="C200">
        <f t="shared" si="9"/>
        <v>62.06</v>
      </c>
    </row>
    <row r="201" spans="1:3" ht="12.75">
      <c r="A201" s="1">
        <v>36724</v>
      </c>
      <c r="B201">
        <v>16.1</v>
      </c>
      <c r="C201">
        <f t="shared" si="9"/>
        <v>60.980000000000004</v>
      </c>
    </row>
    <row r="202" spans="1:3" ht="12.75">
      <c r="A202" s="1">
        <v>36725</v>
      </c>
      <c r="B202">
        <v>18.2</v>
      </c>
      <c r="C202">
        <f t="shared" si="9"/>
        <v>64.75999999999999</v>
      </c>
    </row>
    <row r="203" spans="1:3" ht="12.75">
      <c r="A203" s="1">
        <v>36726</v>
      </c>
      <c r="B203">
        <v>15.7</v>
      </c>
      <c r="C203">
        <f t="shared" si="9"/>
        <v>60.26</v>
      </c>
    </row>
    <row r="204" spans="1:3" ht="12.75">
      <c r="A204" s="1">
        <v>36727</v>
      </c>
      <c r="B204">
        <v>17.7</v>
      </c>
      <c r="C204">
        <f t="shared" si="9"/>
        <v>63.86</v>
      </c>
    </row>
    <row r="205" spans="1:3" ht="12.75">
      <c r="A205" s="1">
        <v>36728</v>
      </c>
      <c r="B205">
        <v>15.9</v>
      </c>
      <c r="C205">
        <f t="shared" si="9"/>
        <v>60.620000000000005</v>
      </c>
    </row>
    <row r="206" spans="1:3" ht="12.75">
      <c r="A206" s="1">
        <v>36729</v>
      </c>
      <c r="B206">
        <v>15.1</v>
      </c>
      <c r="C206">
        <f t="shared" si="9"/>
        <v>59.18</v>
      </c>
    </row>
    <row r="207" spans="1:3" ht="12.75">
      <c r="A207" s="1">
        <v>36730</v>
      </c>
      <c r="B207">
        <v>15.2</v>
      </c>
      <c r="C207">
        <f t="shared" si="9"/>
        <v>59.36</v>
      </c>
    </row>
    <row r="208" spans="1:3" ht="12.75">
      <c r="A208" s="1">
        <v>36731</v>
      </c>
      <c r="B208">
        <v>14.7</v>
      </c>
      <c r="C208">
        <f t="shared" si="9"/>
        <v>58.46</v>
      </c>
    </row>
    <row r="209" spans="1:3" ht="12.75">
      <c r="A209" s="1">
        <v>36732</v>
      </c>
      <c r="B209">
        <v>13.3</v>
      </c>
      <c r="C209">
        <f t="shared" si="9"/>
        <v>55.94</v>
      </c>
    </row>
    <row r="210" spans="1:3" ht="12.75">
      <c r="A210" s="1">
        <v>36733</v>
      </c>
      <c r="B210">
        <v>14.5</v>
      </c>
      <c r="C210">
        <f t="shared" si="9"/>
        <v>58.1</v>
      </c>
    </row>
    <row r="211" spans="1:3" ht="12.75">
      <c r="A211" s="1">
        <v>36734</v>
      </c>
      <c r="B211">
        <v>11.1</v>
      </c>
      <c r="C211">
        <f t="shared" si="9"/>
        <v>51.980000000000004</v>
      </c>
    </row>
    <row r="212" spans="1:3" ht="12.75">
      <c r="A212" s="1">
        <v>36735</v>
      </c>
      <c r="B212">
        <v>13.1</v>
      </c>
      <c r="C212">
        <f t="shared" si="9"/>
        <v>55.58</v>
      </c>
    </row>
    <row r="213" spans="1:3" ht="12.75">
      <c r="A213" s="1">
        <v>36736</v>
      </c>
      <c r="B213">
        <v>13.7</v>
      </c>
      <c r="C213">
        <f t="shared" si="9"/>
        <v>56.66</v>
      </c>
    </row>
    <row r="214" spans="1:5" ht="12.75">
      <c r="A214" s="1">
        <v>36737</v>
      </c>
      <c r="B214">
        <v>14.6</v>
      </c>
      <c r="C214">
        <f t="shared" si="9"/>
        <v>58.28</v>
      </c>
      <c r="E214" t="s">
        <v>21</v>
      </c>
    </row>
    <row r="215" spans="1:3" ht="12.75">
      <c r="A215" s="1">
        <v>36738</v>
      </c>
      <c r="B215">
        <v>12.9</v>
      </c>
      <c r="C215">
        <f t="shared" si="9"/>
        <v>55.22</v>
      </c>
    </row>
    <row r="216" spans="1:3" ht="12.75">
      <c r="A216" s="1">
        <v>36739</v>
      </c>
      <c r="B216">
        <v>12.8</v>
      </c>
      <c r="C216">
        <f t="shared" si="9"/>
        <v>55.040000000000006</v>
      </c>
    </row>
    <row r="217" spans="1:3" ht="12.75">
      <c r="A217" s="1">
        <v>36740</v>
      </c>
      <c r="B217">
        <v>15.2</v>
      </c>
      <c r="C217">
        <f t="shared" si="9"/>
        <v>59.36</v>
      </c>
    </row>
    <row r="218" spans="1:3" ht="12.75">
      <c r="A218" s="1">
        <v>36741</v>
      </c>
      <c r="B218">
        <v>14.5</v>
      </c>
      <c r="C218">
        <f t="shared" si="9"/>
        <v>58.1</v>
      </c>
    </row>
    <row r="219" spans="1:3" ht="12.75">
      <c r="A219" s="1">
        <v>36742</v>
      </c>
      <c r="B219">
        <v>17.2</v>
      </c>
      <c r="C219">
        <f t="shared" si="9"/>
        <v>62.96</v>
      </c>
    </row>
    <row r="220" spans="1:3" ht="12.75">
      <c r="A220" s="1">
        <v>36743</v>
      </c>
      <c r="B220">
        <v>14.5</v>
      </c>
      <c r="C220">
        <f t="shared" si="9"/>
        <v>58.1</v>
      </c>
    </row>
    <row r="221" spans="1:3" ht="12.75">
      <c r="A221" s="1">
        <v>36744</v>
      </c>
      <c r="B221">
        <v>14.4</v>
      </c>
      <c r="C221">
        <f t="shared" si="9"/>
        <v>57.92</v>
      </c>
    </row>
    <row r="222" spans="1:3" ht="12.75">
      <c r="A222" s="1">
        <v>36745</v>
      </c>
      <c r="B222">
        <v>11</v>
      </c>
      <c r="C222">
        <f t="shared" si="9"/>
        <v>51.8</v>
      </c>
    </row>
    <row r="223" spans="1:3" ht="12.75">
      <c r="A223" s="1">
        <v>36746</v>
      </c>
      <c r="B223">
        <v>13.1</v>
      </c>
      <c r="C223">
        <f t="shared" si="9"/>
        <v>55.58</v>
      </c>
    </row>
    <row r="224" spans="1:3" ht="12.75">
      <c r="A224" s="1">
        <v>36747</v>
      </c>
      <c r="B224">
        <v>13.6</v>
      </c>
      <c r="C224">
        <f t="shared" si="9"/>
        <v>56.480000000000004</v>
      </c>
    </row>
    <row r="225" spans="1:3" ht="12.75">
      <c r="A225" s="1">
        <v>36748</v>
      </c>
      <c r="B225">
        <v>14.6</v>
      </c>
      <c r="C225">
        <f t="shared" si="9"/>
        <v>58.28</v>
      </c>
    </row>
    <row r="226" spans="1:3" ht="12.75">
      <c r="A226" s="1">
        <v>36749</v>
      </c>
      <c r="B226">
        <v>12.7</v>
      </c>
      <c r="C226">
        <f t="shared" si="9"/>
        <v>54.86</v>
      </c>
    </row>
    <row r="227" spans="1:3" ht="12.75">
      <c r="A227" s="1">
        <v>36750</v>
      </c>
      <c r="B227">
        <v>13.6</v>
      </c>
      <c r="C227">
        <f t="shared" si="9"/>
        <v>56.480000000000004</v>
      </c>
    </row>
    <row r="228" spans="1:3" ht="12.75">
      <c r="A228" s="1">
        <v>36751</v>
      </c>
      <c r="B228">
        <v>12.7</v>
      </c>
      <c r="C228">
        <f t="shared" si="9"/>
        <v>54.86</v>
      </c>
    </row>
    <row r="229" spans="1:3" ht="12.75">
      <c r="A229" s="1">
        <v>36752</v>
      </c>
      <c r="B229">
        <v>15.5</v>
      </c>
      <c r="C229">
        <f t="shared" si="9"/>
        <v>59.900000000000006</v>
      </c>
    </row>
    <row r="230" spans="1:3" ht="12.75">
      <c r="A230" s="1">
        <v>36753</v>
      </c>
      <c r="B230">
        <v>17.4</v>
      </c>
      <c r="C230">
        <f t="shared" si="9"/>
        <v>63.31999999999999</v>
      </c>
    </row>
    <row r="231" spans="1:3" ht="12.75">
      <c r="A231" s="1">
        <v>36754</v>
      </c>
      <c r="B231">
        <v>15.2</v>
      </c>
      <c r="C231">
        <f t="shared" si="9"/>
        <v>59.36</v>
      </c>
    </row>
    <row r="232" spans="1:3" ht="12.75">
      <c r="A232" s="1">
        <v>36755</v>
      </c>
      <c r="B232">
        <v>14.2</v>
      </c>
      <c r="C232">
        <f t="shared" si="9"/>
        <v>57.56</v>
      </c>
    </row>
    <row r="233" spans="1:3" ht="12.75">
      <c r="A233" s="1">
        <v>36756</v>
      </c>
      <c r="B233">
        <v>17.7</v>
      </c>
      <c r="C233">
        <f t="shared" si="9"/>
        <v>63.86</v>
      </c>
    </row>
    <row r="234" spans="1:3" ht="12.75">
      <c r="A234" s="1">
        <v>36757</v>
      </c>
      <c r="B234">
        <v>19.2</v>
      </c>
      <c r="C234">
        <f t="shared" si="9"/>
        <v>66.56</v>
      </c>
    </row>
    <row r="235" spans="1:3" ht="12.75">
      <c r="A235" s="1">
        <v>36758</v>
      </c>
      <c r="B235">
        <v>12.5</v>
      </c>
      <c r="C235">
        <f t="shared" si="9"/>
        <v>54.5</v>
      </c>
    </row>
    <row r="236" spans="1:3" ht="12.75">
      <c r="A236" s="1">
        <v>36759</v>
      </c>
      <c r="B236">
        <v>14.2</v>
      </c>
      <c r="C236">
        <f t="shared" si="9"/>
        <v>57.56</v>
      </c>
    </row>
    <row r="237" spans="1:3" ht="12.75">
      <c r="A237" s="1">
        <v>36760</v>
      </c>
      <c r="B237">
        <v>15.3</v>
      </c>
      <c r="C237">
        <f t="shared" si="9"/>
        <v>59.540000000000006</v>
      </c>
    </row>
    <row r="238" spans="1:3" ht="12.75">
      <c r="A238" s="1">
        <v>36761</v>
      </c>
      <c r="B238">
        <v>15.7</v>
      </c>
      <c r="C238">
        <f t="shared" si="9"/>
        <v>60.26</v>
      </c>
    </row>
    <row r="239" spans="1:3" ht="12.75">
      <c r="A239" s="1">
        <v>36762</v>
      </c>
      <c r="B239">
        <v>17</v>
      </c>
      <c r="C239">
        <f t="shared" si="9"/>
        <v>62.6</v>
      </c>
    </row>
    <row r="240" spans="1:3" ht="12.75">
      <c r="A240" s="1">
        <v>36763</v>
      </c>
      <c r="B240">
        <v>19</v>
      </c>
      <c r="C240">
        <f t="shared" si="9"/>
        <v>66.2</v>
      </c>
    </row>
    <row r="241" spans="1:3" ht="12.75">
      <c r="A241" s="1">
        <v>36764</v>
      </c>
      <c r="B241">
        <v>13.1</v>
      </c>
      <c r="C241">
        <f t="shared" si="9"/>
        <v>55.58</v>
      </c>
    </row>
    <row r="242" spans="1:3" ht="12.75">
      <c r="A242" s="1">
        <v>36765</v>
      </c>
      <c r="B242">
        <v>13.2</v>
      </c>
      <c r="C242">
        <f t="shared" si="9"/>
        <v>55.76</v>
      </c>
    </row>
    <row r="243" spans="1:3" ht="12.75">
      <c r="A243" s="1">
        <v>36766</v>
      </c>
      <c r="B243">
        <v>13.2</v>
      </c>
      <c r="C243">
        <f t="shared" si="9"/>
        <v>55.76</v>
      </c>
    </row>
    <row r="244" spans="1:3" ht="12.75">
      <c r="A244" s="1">
        <v>36767</v>
      </c>
      <c r="B244">
        <v>15.7</v>
      </c>
      <c r="C244">
        <f t="shared" si="9"/>
        <v>60.26</v>
      </c>
    </row>
    <row r="245" spans="1:3" ht="12.75">
      <c r="A245" s="1">
        <v>36768</v>
      </c>
      <c r="B245">
        <v>14.1</v>
      </c>
      <c r="C245">
        <f t="shared" si="9"/>
        <v>57.379999999999995</v>
      </c>
    </row>
    <row r="246" spans="1:3" ht="12.75">
      <c r="A246" s="1">
        <v>36769</v>
      </c>
      <c r="B246">
        <v>15.6</v>
      </c>
      <c r="C246">
        <f t="shared" si="9"/>
        <v>60.08</v>
      </c>
    </row>
    <row r="247" spans="1:3" ht="12.75">
      <c r="A247" s="1">
        <v>36770</v>
      </c>
      <c r="B247">
        <v>15.5</v>
      </c>
      <c r="C247">
        <f t="shared" si="9"/>
        <v>59.900000000000006</v>
      </c>
    </row>
    <row r="248" spans="1:3" ht="12.75">
      <c r="A248" s="1">
        <v>36771</v>
      </c>
      <c r="B248">
        <v>15.9</v>
      </c>
      <c r="C248">
        <f t="shared" si="9"/>
        <v>60.620000000000005</v>
      </c>
    </row>
    <row r="249" spans="1:3" ht="12.75">
      <c r="A249" s="1">
        <v>36772</v>
      </c>
      <c r="B249">
        <v>15.1</v>
      </c>
      <c r="C249">
        <f t="shared" si="9"/>
        <v>59.18</v>
      </c>
    </row>
    <row r="250" spans="1:3" ht="12.75">
      <c r="A250" s="1">
        <v>36773</v>
      </c>
      <c r="B250">
        <v>16</v>
      </c>
      <c r="C250">
        <f t="shared" si="9"/>
        <v>60.8</v>
      </c>
    </row>
    <row r="251" spans="1:3" ht="12.75">
      <c r="A251" s="1">
        <v>36774</v>
      </c>
      <c r="B251">
        <v>19.4</v>
      </c>
      <c r="C251">
        <f t="shared" si="9"/>
        <v>66.92</v>
      </c>
    </row>
    <row r="252" spans="1:3" ht="12.75">
      <c r="A252" s="1">
        <v>36775</v>
      </c>
      <c r="B252">
        <v>21.5</v>
      </c>
      <c r="C252">
        <f t="shared" si="9"/>
        <v>70.7</v>
      </c>
    </row>
    <row r="253" spans="1:3" ht="12.75">
      <c r="A253" s="1">
        <v>36776</v>
      </c>
      <c r="B253">
        <v>23.7</v>
      </c>
      <c r="C253">
        <f t="shared" si="9"/>
        <v>74.66</v>
      </c>
    </row>
    <row r="254" spans="1:3" ht="12.75">
      <c r="A254" s="1">
        <v>36777</v>
      </c>
      <c r="B254">
        <v>18.7</v>
      </c>
      <c r="C254">
        <f t="shared" si="9"/>
        <v>65.66</v>
      </c>
    </row>
    <row r="255" spans="1:3" ht="12.75">
      <c r="A255" s="1">
        <v>36778</v>
      </c>
      <c r="B255">
        <v>23.8</v>
      </c>
      <c r="C255">
        <f t="shared" si="9"/>
        <v>74.84</v>
      </c>
    </row>
    <row r="256" spans="1:3" ht="12.75">
      <c r="A256" s="1">
        <v>36779</v>
      </c>
      <c r="B256">
        <v>18</v>
      </c>
      <c r="C256">
        <f t="shared" si="9"/>
        <v>64.4</v>
      </c>
    </row>
    <row r="257" spans="1:3" ht="12.75">
      <c r="A257" s="1">
        <v>36780</v>
      </c>
      <c r="B257">
        <v>16.2</v>
      </c>
      <c r="C257">
        <f t="shared" si="9"/>
        <v>61.16</v>
      </c>
    </row>
    <row r="258" spans="1:3" ht="12.75">
      <c r="A258" s="1">
        <v>36781</v>
      </c>
      <c r="B258">
        <v>18.5</v>
      </c>
      <c r="C258">
        <f t="shared" si="9"/>
        <v>65.30000000000001</v>
      </c>
    </row>
    <row r="259" spans="1:3" ht="12.75">
      <c r="A259" s="1">
        <v>36782</v>
      </c>
      <c r="B259">
        <v>20.6</v>
      </c>
      <c r="C259">
        <f t="shared" si="9"/>
        <v>69.08000000000001</v>
      </c>
    </row>
    <row r="260" spans="1:3" ht="12.75">
      <c r="A260" s="1">
        <v>36783</v>
      </c>
      <c r="B260">
        <v>18.3</v>
      </c>
      <c r="C260">
        <f aca="true" t="shared" si="10" ref="C260:C323">(9/5)*B260+32</f>
        <v>64.94</v>
      </c>
    </row>
    <row r="261" spans="1:3" ht="12.75">
      <c r="A261" s="1">
        <v>36784</v>
      </c>
      <c r="B261">
        <v>22.5</v>
      </c>
      <c r="C261">
        <f t="shared" si="10"/>
        <v>72.5</v>
      </c>
    </row>
    <row r="262" spans="1:3" ht="12.75">
      <c r="A262" s="1">
        <v>36785</v>
      </c>
      <c r="B262">
        <v>26.9</v>
      </c>
      <c r="C262">
        <f t="shared" si="10"/>
        <v>80.42</v>
      </c>
    </row>
    <row r="263" spans="1:3" ht="12.75">
      <c r="A263" s="1">
        <v>36786</v>
      </c>
      <c r="B263">
        <v>19.4</v>
      </c>
      <c r="C263">
        <f t="shared" si="10"/>
        <v>66.92</v>
      </c>
    </row>
    <row r="264" spans="1:3" ht="12.75">
      <c r="A264" s="1">
        <v>36787</v>
      </c>
      <c r="B264">
        <v>15.9</v>
      </c>
      <c r="C264">
        <f t="shared" si="10"/>
        <v>60.620000000000005</v>
      </c>
    </row>
    <row r="265" spans="1:3" ht="12.75">
      <c r="A265" s="1">
        <v>36788</v>
      </c>
      <c r="B265">
        <v>20.5</v>
      </c>
      <c r="C265">
        <f t="shared" si="10"/>
        <v>68.9</v>
      </c>
    </row>
    <row r="266" spans="1:3" ht="12.75">
      <c r="A266" s="1">
        <v>36789</v>
      </c>
      <c r="B266">
        <v>21.2</v>
      </c>
      <c r="C266">
        <f t="shared" si="10"/>
        <v>70.16</v>
      </c>
    </row>
    <row r="267" spans="1:3" ht="12.75">
      <c r="A267" s="1">
        <v>36790</v>
      </c>
      <c r="B267">
        <v>19.5</v>
      </c>
      <c r="C267">
        <f t="shared" si="10"/>
        <v>67.1</v>
      </c>
    </row>
    <row r="268" spans="1:3" ht="12.75">
      <c r="A268" s="1">
        <v>36791</v>
      </c>
      <c r="B268">
        <v>14.7</v>
      </c>
      <c r="C268">
        <f t="shared" si="10"/>
        <v>58.46</v>
      </c>
    </row>
    <row r="269" spans="1:3" ht="12.75">
      <c r="A269" s="1">
        <v>36792</v>
      </c>
      <c r="B269">
        <v>17.6</v>
      </c>
      <c r="C269">
        <f t="shared" si="10"/>
        <v>63.68000000000001</v>
      </c>
    </row>
    <row r="270" spans="1:3" ht="12.75">
      <c r="A270" s="1">
        <v>36793</v>
      </c>
      <c r="B270">
        <v>15.8</v>
      </c>
      <c r="C270">
        <f t="shared" si="10"/>
        <v>60.44</v>
      </c>
    </row>
    <row r="271" spans="1:3" ht="12.75">
      <c r="A271" s="1">
        <v>36794</v>
      </c>
      <c r="B271">
        <v>17.7</v>
      </c>
      <c r="C271">
        <f t="shared" si="10"/>
        <v>63.86</v>
      </c>
    </row>
    <row r="272" spans="1:3" ht="12.75">
      <c r="A272" s="1">
        <v>36795</v>
      </c>
      <c r="B272">
        <v>14.3</v>
      </c>
      <c r="C272">
        <f t="shared" si="10"/>
        <v>57.74</v>
      </c>
    </row>
    <row r="273" spans="1:3" ht="12.75">
      <c r="A273" s="1">
        <v>36796</v>
      </c>
      <c r="B273">
        <v>16.8</v>
      </c>
      <c r="C273">
        <f t="shared" si="10"/>
        <v>62.24</v>
      </c>
    </row>
    <row r="274" spans="1:3" ht="12.75">
      <c r="A274" s="1">
        <v>36797</v>
      </c>
      <c r="B274">
        <v>18.6</v>
      </c>
      <c r="C274">
        <f t="shared" si="10"/>
        <v>65.48</v>
      </c>
    </row>
    <row r="275" spans="1:3" ht="12.75">
      <c r="A275" s="1">
        <v>36798</v>
      </c>
      <c r="B275">
        <v>21.9</v>
      </c>
      <c r="C275">
        <f t="shared" si="10"/>
        <v>71.42</v>
      </c>
    </row>
    <row r="276" spans="1:3" ht="12.75">
      <c r="A276" s="1">
        <v>36799</v>
      </c>
      <c r="B276">
        <v>21.4</v>
      </c>
      <c r="C276">
        <f t="shared" si="10"/>
        <v>70.52</v>
      </c>
    </row>
    <row r="277" spans="1:3" ht="12.75">
      <c r="A277" s="1">
        <v>36800</v>
      </c>
      <c r="B277">
        <v>20.8</v>
      </c>
      <c r="C277">
        <f t="shared" si="10"/>
        <v>69.44</v>
      </c>
    </row>
    <row r="278" spans="1:3" ht="12.75">
      <c r="A278" s="1">
        <v>36801</v>
      </c>
      <c r="B278">
        <v>14</v>
      </c>
      <c r="C278">
        <f t="shared" si="10"/>
        <v>57.2</v>
      </c>
    </row>
    <row r="279" spans="1:3" ht="12.75">
      <c r="A279" s="1">
        <v>36802</v>
      </c>
      <c r="B279">
        <v>17</v>
      </c>
      <c r="C279">
        <f t="shared" si="10"/>
        <v>62.6</v>
      </c>
    </row>
    <row r="280" spans="1:3" ht="12.75">
      <c r="A280" s="1">
        <v>36803</v>
      </c>
      <c r="B280">
        <v>23</v>
      </c>
      <c r="C280">
        <f t="shared" si="10"/>
        <v>73.4</v>
      </c>
    </row>
    <row r="281" spans="1:3" ht="12.75">
      <c r="A281" s="1">
        <v>36804</v>
      </c>
      <c r="B281">
        <v>26.4</v>
      </c>
      <c r="C281">
        <f t="shared" si="10"/>
        <v>79.52</v>
      </c>
    </row>
    <row r="282" spans="1:3" ht="12.75">
      <c r="A282" s="1">
        <v>36805</v>
      </c>
      <c r="B282">
        <v>19.6</v>
      </c>
      <c r="C282">
        <f t="shared" si="10"/>
        <v>67.28</v>
      </c>
    </row>
    <row r="283" spans="1:3" ht="12.75">
      <c r="A283" s="1">
        <v>36806</v>
      </c>
      <c r="B283">
        <v>22.7</v>
      </c>
      <c r="C283">
        <f t="shared" si="10"/>
        <v>72.86</v>
      </c>
    </row>
    <row r="284" spans="1:3" ht="12.75">
      <c r="A284" s="1">
        <v>36807</v>
      </c>
      <c r="B284">
        <v>26.9</v>
      </c>
      <c r="C284">
        <f t="shared" si="10"/>
        <v>80.42</v>
      </c>
    </row>
    <row r="285" spans="1:3" ht="12.75">
      <c r="A285" s="1">
        <v>36808</v>
      </c>
      <c r="B285">
        <v>14.7</v>
      </c>
      <c r="C285">
        <f t="shared" si="10"/>
        <v>58.46</v>
      </c>
    </row>
    <row r="286" spans="1:3" ht="12.75">
      <c r="A286" s="1">
        <v>36809</v>
      </c>
      <c r="B286">
        <v>15.2</v>
      </c>
      <c r="C286">
        <f t="shared" si="10"/>
        <v>59.36</v>
      </c>
    </row>
    <row r="287" spans="1:3" ht="12.75">
      <c r="A287" s="1">
        <v>36810</v>
      </c>
      <c r="B287">
        <v>19.8</v>
      </c>
      <c r="C287">
        <f t="shared" si="10"/>
        <v>67.64</v>
      </c>
    </row>
    <row r="288" spans="1:3" ht="12.75">
      <c r="A288" s="1">
        <v>36811</v>
      </c>
      <c r="B288">
        <v>26.9</v>
      </c>
      <c r="C288">
        <f t="shared" si="10"/>
        <v>80.42</v>
      </c>
    </row>
    <row r="289" spans="1:3" ht="12.75">
      <c r="A289" s="1">
        <v>36812</v>
      </c>
      <c r="B289">
        <v>20.2</v>
      </c>
      <c r="C289">
        <f t="shared" si="10"/>
        <v>68.36</v>
      </c>
    </row>
    <row r="290" spans="1:3" ht="12.75">
      <c r="A290" s="1">
        <v>36813</v>
      </c>
      <c r="B290">
        <v>14.3</v>
      </c>
      <c r="C290">
        <f t="shared" si="10"/>
        <v>57.74</v>
      </c>
    </row>
    <row r="291" spans="1:3" ht="12.75">
      <c r="A291" s="1">
        <v>36814</v>
      </c>
      <c r="B291">
        <v>14.8</v>
      </c>
      <c r="C291">
        <f t="shared" si="10"/>
        <v>58.64</v>
      </c>
    </row>
    <row r="292" spans="1:3" ht="12.75">
      <c r="A292" s="1">
        <v>36815</v>
      </c>
      <c r="B292">
        <v>18.5</v>
      </c>
      <c r="C292">
        <f t="shared" si="10"/>
        <v>65.30000000000001</v>
      </c>
    </row>
    <row r="293" spans="1:3" ht="12.75">
      <c r="A293" s="1">
        <v>36816</v>
      </c>
      <c r="B293">
        <v>21.7</v>
      </c>
      <c r="C293">
        <f t="shared" si="10"/>
        <v>71.06</v>
      </c>
    </row>
    <row r="294" spans="1:3" ht="12.75">
      <c r="A294" s="1">
        <v>36817</v>
      </c>
      <c r="B294">
        <v>21.4</v>
      </c>
      <c r="C294">
        <f t="shared" si="10"/>
        <v>70.52</v>
      </c>
    </row>
    <row r="295" spans="1:3" ht="12.75">
      <c r="A295" s="1">
        <v>36818</v>
      </c>
      <c r="B295">
        <v>21.8</v>
      </c>
      <c r="C295">
        <f t="shared" si="10"/>
        <v>71.24000000000001</v>
      </c>
    </row>
    <row r="296" spans="1:3" ht="12.75">
      <c r="A296" s="1">
        <v>36819</v>
      </c>
      <c r="B296">
        <v>18.2</v>
      </c>
      <c r="C296">
        <f t="shared" si="10"/>
        <v>64.75999999999999</v>
      </c>
    </row>
    <row r="297" spans="1:3" ht="12.75">
      <c r="A297" s="1">
        <v>36820</v>
      </c>
      <c r="B297">
        <v>15.8</v>
      </c>
      <c r="C297">
        <f t="shared" si="10"/>
        <v>60.44</v>
      </c>
    </row>
    <row r="298" spans="1:3" ht="12.75">
      <c r="A298" s="1">
        <v>36821</v>
      </c>
      <c r="B298">
        <v>15.3</v>
      </c>
      <c r="C298">
        <f t="shared" si="10"/>
        <v>59.540000000000006</v>
      </c>
    </row>
    <row r="299" spans="1:3" ht="12.75">
      <c r="A299" s="1">
        <v>36822</v>
      </c>
      <c r="B299">
        <v>18.5</v>
      </c>
      <c r="C299">
        <f t="shared" si="10"/>
        <v>65.30000000000001</v>
      </c>
    </row>
    <row r="300" spans="1:3" ht="12.75">
      <c r="A300" s="1">
        <v>36823</v>
      </c>
      <c r="B300">
        <v>19.2</v>
      </c>
      <c r="C300">
        <f t="shared" si="10"/>
        <v>66.56</v>
      </c>
    </row>
    <row r="301" spans="1:3" ht="12.75">
      <c r="A301" s="1">
        <v>36824</v>
      </c>
      <c r="B301">
        <v>28.5</v>
      </c>
      <c r="C301">
        <f t="shared" si="10"/>
        <v>83.30000000000001</v>
      </c>
    </row>
    <row r="302" spans="1:3" ht="12.75">
      <c r="A302" s="1">
        <v>36825</v>
      </c>
      <c r="B302">
        <v>32.2</v>
      </c>
      <c r="C302">
        <f t="shared" si="10"/>
        <v>89.96000000000001</v>
      </c>
    </row>
    <row r="303" spans="1:3" ht="12.75">
      <c r="A303" s="1">
        <v>36826</v>
      </c>
      <c r="B303">
        <v>21.8</v>
      </c>
      <c r="C303">
        <f t="shared" si="10"/>
        <v>71.24000000000001</v>
      </c>
    </row>
    <row r="304" spans="1:3" ht="12.75">
      <c r="A304" s="1">
        <v>36827</v>
      </c>
      <c r="B304">
        <v>22.1</v>
      </c>
      <c r="C304">
        <f t="shared" si="10"/>
        <v>71.78</v>
      </c>
    </row>
    <row r="305" spans="1:3" ht="12.75">
      <c r="A305" s="1">
        <v>36828</v>
      </c>
      <c r="B305">
        <v>20.7</v>
      </c>
      <c r="C305">
        <f t="shared" si="10"/>
        <v>69.25999999999999</v>
      </c>
    </row>
    <row r="306" spans="1:3" ht="12.75">
      <c r="A306" s="1">
        <v>36829</v>
      </c>
      <c r="B306">
        <v>17</v>
      </c>
      <c r="C306">
        <f t="shared" si="10"/>
        <v>62.6</v>
      </c>
    </row>
    <row r="307" spans="1:3" ht="12.75">
      <c r="A307" s="1">
        <v>36830</v>
      </c>
      <c r="B307">
        <v>24.7</v>
      </c>
      <c r="C307">
        <f t="shared" si="10"/>
        <v>76.46000000000001</v>
      </c>
    </row>
    <row r="308" spans="1:3" ht="12.75">
      <c r="A308" s="1">
        <v>36831</v>
      </c>
      <c r="B308">
        <v>26.2</v>
      </c>
      <c r="C308">
        <f t="shared" si="10"/>
        <v>79.16</v>
      </c>
    </row>
    <row r="309" spans="1:3" ht="12.75">
      <c r="A309" s="1">
        <v>36832</v>
      </c>
      <c r="B309">
        <v>29</v>
      </c>
      <c r="C309">
        <f t="shared" si="10"/>
        <v>84.2</v>
      </c>
    </row>
    <row r="310" spans="1:3" ht="12.75">
      <c r="A310" s="1">
        <v>36833</v>
      </c>
      <c r="B310">
        <v>21.6</v>
      </c>
      <c r="C310">
        <f t="shared" si="10"/>
        <v>70.88</v>
      </c>
    </row>
    <row r="311" spans="1:3" ht="12.75">
      <c r="A311" s="1">
        <v>36834</v>
      </c>
      <c r="B311">
        <v>17.1</v>
      </c>
      <c r="C311">
        <f t="shared" si="10"/>
        <v>62.78</v>
      </c>
    </row>
    <row r="312" spans="1:3" ht="12.75">
      <c r="A312" s="1">
        <v>36835</v>
      </c>
      <c r="B312">
        <v>16.9</v>
      </c>
      <c r="C312">
        <f t="shared" si="10"/>
        <v>62.42</v>
      </c>
    </row>
    <row r="313" spans="1:3" ht="12.75">
      <c r="A313" s="1">
        <v>36836</v>
      </c>
      <c r="B313">
        <v>19.1</v>
      </c>
      <c r="C313">
        <f t="shared" si="10"/>
        <v>66.38</v>
      </c>
    </row>
    <row r="314" spans="1:3" ht="12.75">
      <c r="A314" s="1">
        <v>36837</v>
      </c>
      <c r="B314">
        <v>24.7</v>
      </c>
      <c r="C314">
        <f t="shared" si="10"/>
        <v>76.46000000000001</v>
      </c>
    </row>
    <row r="315" spans="1:3" ht="12.75">
      <c r="A315" s="1">
        <v>36838</v>
      </c>
      <c r="B315">
        <v>25.4</v>
      </c>
      <c r="C315">
        <f t="shared" si="10"/>
        <v>77.72</v>
      </c>
    </row>
    <row r="316" spans="1:3" ht="12.75">
      <c r="A316" s="1">
        <v>36839</v>
      </c>
      <c r="B316">
        <v>19.8</v>
      </c>
      <c r="C316">
        <f t="shared" si="10"/>
        <v>67.64</v>
      </c>
    </row>
    <row r="317" spans="1:3" ht="12.75">
      <c r="A317" s="1">
        <v>36840</v>
      </c>
      <c r="B317">
        <v>18.2</v>
      </c>
      <c r="C317">
        <f t="shared" si="10"/>
        <v>64.75999999999999</v>
      </c>
    </row>
    <row r="318" spans="1:3" ht="12.75">
      <c r="A318" s="1">
        <v>36841</v>
      </c>
      <c r="B318">
        <v>16.3</v>
      </c>
      <c r="C318">
        <f t="shared" si="10"/>
        <v>61.34</v>
      </c>
    </row>
    <row r="319" spans="1:3" ht="12.75">
      <c r="A319" s="1">
        <v>36842</v>
      </c>
      <c r="B319">
        <v>17</v>
      </c>
      <c r="C319">
        <f t="shared" si="10"/>
        <v>62.6</v>
      </c>
    </row>
    <row r="320" spans="1:3" ht="12.75">
      <c r="A320" s="1">
        <v>36843</v>
      </c>
      <c r="B320">
        <v>17.7</v>
      </c>
      <c r="C320">
        <f t="shared" si="10"/>
        <v>63.86</v>
      </c>
    </row>
    <row r="321" spans="1:3" ht="12.75">
      <c r="A321" s="1">
        <v>36844</v>
      </c>
      <c r="B321">
        <v>15.5</v>
      </c>
      <c r="C321">
        <f t="shared" si="10"/>
        <v>59.900000000000006</v>
      </c>
    </row>
    <row r="322" spans="1:3" ht="12.75">
      <c r="A322" s="1">
        <v>36845</v>
      </c>
      <c r="B322">
        <v>14.7</v>
      </c>
      <c r="C322">
        <f t="shared" si="10"/>
        <v>58.46</v>
      </c>
    </row>
    <row r="323" spans="1:3" ht="12.75">
      <c r="A323" s="1">
        <v>36846</v>
      </c>
      <c r="B323">
        <v>15.8</v>
      </c>
      <c r="C323">
        <f t="shared" si="10"/>
        <v>60.44</v>
      </c>
    </row>
    <row r="324" spans="1:3" ht="12.75">
      <c r="A324" s="1">
        <v>36847</v>
      </c>
      <c r="B324">
        <v>19.9</v>
      </c>
      <c r="C324">
        <f aca="true" t="shared" si="11" ref="C324:C367">(9/5)*B324+32</f>
        <v>67.82</v>
      </c>
    </row>
    <row r="325" spans="1:3" ht="12.75">
      <c r="A325" s="1">
        <v>36848</v>
      </c>
      <c r="B325">
        <v>20.4</v>
      </c>
      <c r="C325">
        <f t="shared" si="11"/>
        <v>68.72</v>
      </c>
    </row>
    <row r="326" spans="1:3" ht="12.75">
      <c r="A326" s="1">
        <v>36849</v>
      </c>
      <c r="B326">
        <v>23.3</v>
      </c>
      <c r="C326">
        <f t="shared" si="11"/>
        <v>73.94</v>
      </c>
    </row>
    <row r="327" spans="1:3" ht="12.75">
      <c r="A327" s="1">
        <v>36850</v>
      </c>
      <c r="B327">
        <v>20.2</v>
      </c>
      <c r="C327">
        <f t="shared" si="11"/>
        <v>68.36</v>
      </c>
    </row>
    <row r="328" spans="1:3" ht="12.75">
      <c r="A328" s="1">
        <v>36851</v>
      </c>
      <c r="B328">
        <v>28.8</v>
      </c>
      <c r="C328">
        <f t="shared" si="11"/>
        <v>83.84</v>
      </c>
    </row>
    <row r="329" spans="1:3" ht="12.75">
      <c r="A329" s="1">
        <v>36852</v>
      </c>
      <c r="B329">
        <v>31.2</v>
      </c>
      <c r="C329">
        <f t="shared" si="11"/>
        <v>88.16</v>
      </c>
    </row>
    <row r="330" spans="1:3" ht="12.75">
      <c r="A330" s="1">
        <v>36853</v>
      </c>
      <c r="B330">
        <v>17.4</v>
      </c>
      <c r="C330">
        <f t="shared" si="11"/>
        <v>63.31999999999999</v>
      </c>
    </row>
    <row r="331" spans="1:3" ht="12.75">
      <c r="A331" s="1">
        <v>36854</v>
      </c>
      <c r="B331">
        <v>18.5</v>
      </c>
      <c r="C331">
        <f t="shared" si="11"/>
        <v>65.30000000000001</v>
      </c>
    </row>
    <row r="332" spans="1:3" ht="12.75">
      <c r="A332" s="1">
        <v>36855</v>
      </c>
      <c r="B332">
        <v>26.8</v>
      </c>
      <c r="C332">
        <f t="shared" si="11"/>
        <v>80.24000000000001</v>
      </c>
    </row>
    <row r="333" spans="1:3" ht="12.75">
      <c r="A333" s="1">
        <v>36856</v>
      </c>
      <c r="B333">
        <v>34.3</v>
      </c>
      <c r="C333">
        <f t="shared" si="11"/>
        <v>93.74</v>
      </c>
    </row>
    <row r="334" spans="1:3" ht="12.75">
      <c r="A334" s="1">
        <v>36857</v>
      </c>
      <c r="B334">
        <v>30.1</v>
      </c>
      <c r="C334">
        <f t="shared" si="11"/>
        <v>86.18</v>
      </c>
    </row>
    <row r="335" spans="1:3" ht="12.75">
      <c r="A335" s="1">
        <v>36858</v>
      </c>
      <c r="B335">
        <v>20.5</v>
      </c>
      <c r="C335">
        <f t="shared" si="11"/>
        <v>68.9</v>
      </c>
    </row>
    <row r="336" spans="1:3" ht="12.75">
      <c r="A336" s="1">
        <v>36859</v>
      </c>
      <c r="B336">
        <v>20.5</v>
      </c>
      <c r="C336">
        <f t="shared" si="11"/>
        <v>68.9</v>
      </c>
    </row>
    <row r="337" spans="1:3" ht="12.75">
      <c r="A337" s="1">
        <v>36860</v>
      </c>
      <c r="B337">
        <v>19.8</v>
      </c>
      <c r="C337">
        <f t="shared" si="11"/>
        <v>67.64</v>
      </c>
    </row>
    <row r="338" spans="1:3" ht="12.75">
      <c r="A338" s="1">
        <v>36861</v>
      </c>
      <c r="B338">
        <v>27</v>
      </c>
      <c r="C338">
        <f t="shared" si="11"/>
        <v>80.6</v>
      </c>
    </row>
    <row r="339" spans="1:3" ht="12.75">
      <c r="A339" s="1">
        <v>36862</v>
      </c>
      <c r="B339">
        <v>21</v>
      </c>
      <c r="C339">
        <f t="shared" si="11"/>
        <v>69.80000000000001</v>
      </c>
    </row>
    <row r="340" spans="1:3" ht="12.75">
      <c r="A340" s="1">
        <v>36863</v>
      </c>
      <c r="B340">
        <v>33</v>
      </c>
      <c r="C340">
        <f t="shared" si="11"/>
        <v>91.4</v>
      </c>
    </row>
    <row r="341" spans="1:3" ht="12.75">
      <c r="A341" s="1">
        <v>36864</v>
      </c>
      <c r="B341">
        <v>22.6</v>
      </c>
      <c r="C341">
        <f t="shared" si="11"/>
        <v>72.68</v>
      </c>
    </row>
    <row r="342" spans="1:3" ht="12.75">
      <c r="A342" s="1">
        <v>36865</v>
      </c>
      <c r="B342">
        <v>28.3</v>
      </c>
      <c r="C342">
        <f t="shared" si="11"/>
        <v>82.94</v>
      </c>
    </row>
    <row r="343" spans="1:3" ht="12.75">
      <c r="A343" s="1">
        <v>36866</v>
      </c>
      <c r="B343">
        <v>21.1</v>
      </c>
      <c r="C343">
        <f t="shared" si="11"/>
        <v>69.98</v>
      </c>
    </row>
    <row r="344" spans="1:3" ht="12.75">
      <c r="A344" s="1">
        <v>36867</v>
      </c>
      <c r="B344">
        <v>19</v>
      </c>
      <c r="C344">
        <f t="shared" si="11"/>
        <v>66.2</v>
      </c>
    </row>
    <row r="345" spans="1:3" ht="12.75">
      <c r="A345" s="1">
        <v>36868</v>
      </c>
      <c r="B345">
        <v>17.3</v>
      </c>
      <c r="C345">
        <f t="shared" si="11"/>
        <v>63.14</v>
      </c>
    </row>
    <row r="346" spans="1:3" ht="12.75">
      <c r="A346" s="1">
        <v>36869</v>
      </c>
      <c r="B346">
        <v>27</v>
      </c>
      <c r="C346">
        <f t="shared" si="11"/>
        <v>80.6</v>
      </c>
    </row>
    <row r="347" spans="1:3" ht="12.75">
      <c r="A347" s="1">
        <v>36870</v>
      </c>
      <c r="B347">
        <v>30.2</v>
      </c>
      <c r="C347">
        <f t="shared" si="11"/>
        <v>86.36</v>
      </c>
    </row>
    <row r="348" spans="1:3" ht="12.75">
      <c r="A348" s="1">
        <v>36871</v>
      </c>
      <c r="B348">
        <v>24.8</v>
      </c>
      <c r="C348">
        <f t="shared" si="11"/>
        <v>76.64</v>
      </c>
    </row>
    <row r="349" spans="1:3" ht="12.75">
      <c r="A349" s="1">
        <v>36872</v>
      </c>
      <c r="B349">
        <v>17.9</v>
      </c>
      <c r="C349">
        <f t="shared" si="11"/>
        <v>64.22</v>
      </c>
    </row>
    <row r="350" spans="1:3" ht="12.75">
      <c r="A350" s="1">
        <v>36873</v>
      </c>
      <c r="B350">
        <v>17.9</v>
      </c>
      <c r="C350">
        <f t="shared" si="11"/>
        <v>64.22</v>
      </c>
    </row>
    <row r="351" spans="1:3" ht="12.75">
      <c r="A351" s="1">
        <v>36874</v>
      </c>
      <c r="B351">
        <v>20.7</v>
      </c>
      <c r="C351">
        <f t="shared" si="11"/>
        <v>69.25999999999999</v>
      </c>
    </row>
    <row r="352" spans="1:3" ht="12.75">
      <c r="A352" s="1">
        <v>36875</v>
      </c>
      <c r="B352">
        <v>30.9</v>
      </c>
      <c r="C352">
        <f t="shared" si="11"/>
        <v>87.62</v>
      </c>
    </row>
    <row r="353" spans="1:3" ht="12.75">
      <c r="A353" s="1">
        <v>36876</v>
      </c>
      <c r="B353">
        <v>36.2</v>
      </c>
      <c r="C353">
        <f t="shared" si="11"/>
        <v>97.16000000000001</v>
      </c>
    </row>
    <row r="354" spans="1:3" ht="12.75">
      <c r="A354" s="1">
        <v>36877</v>
      </c>
      <c r="B354">
        <v>21</v>
      </c>
      <c r="C354">
        <f t="shared" si="11"/>
        <v>69.80000000000001</v>
      </c>
    </row>
    <row r="355" spans="1:3" ht="12.75">
      <c r="A355" s="1">
        <v>36878</v>
      </c>
      <c r="B355">
        <v>20.2</v>
      </c>
      <c r="C355">
        <f t="shared" si="11"/>
        <v>68.36</v>
      </c>
    </row>
    <row r="356" spans="1:3" ht="12.75">
      <c r="A356" s="1">
        <v>36879</v>
      </c>
      <c r="B356">
        <v>21.3</v>
      </c>
      <c r="C356">
        <f t="shared" si="11"/>
        <v>70.34</v>
      </c>
    </row>
    <row r="357" spans="1:3" ht="12.75">
      <c r="A357" s="1">
        <v>36880</v>
      </c>
      <c r="B357">
        <v>24.2</v>
      </c>
      <c r="C357">
        <f t="shared" si="11"/>
        <v>75.56</v>
      </c>
    </row>
    <row r="358" spans="1:3" ht="12.75">
      <c r="A358" s="1">
        <v>36881</v>
      </c>
      <c r="B358">
        <v>21</v>
      </c>
      <c r="C358">
        <f t="shared" si="11"/>
        <v>69.80000000000001</v>
      </c>
    </row>
    <row r="359" spans="1:3" ht="12.75">
      <c r="A359" s="1">
        <v>36882</v>
      </c>
      <c r="B359">
        <v>20.7</v>
      </c>
      <c r="C359">
        <f t="shared" si="11"/>
        <v>69.25999999999999</v>
      </c>
    </row>
    <row r="360" spans="1:3" ht="12.75">
      <c r="A360" s="1">
        <v>36883</v>
      </c>
      <c r="B360">
        <v>17.8</v>
      </c>
      <c r="C360">
        <f t="shared" si="11"/>
        <v>64.03999999999999</v>
      </c>
    </row>
    <row r="361" spans="1:3" ht="12.75">
      <c r="A361" s="1">
        <v>36884</v>
      </c>
      <c r="B361">
        <v>19.6</v>
      </c>
      <c r="C361">
        <f t="shared" si="11"/>
        <v>67.28</v>
      </c>
    </row>
    <row r="362" spans="1:3" ht="12.75">
      <c r="A362" s="1">
        <v>36885</v>
      </c>
      <c r="B362">
        <v>22.6</v>
      </c>
      <c r="C362">
        <f t="shared" si="11"/>
        <v>72.68</v>
      </c>
    </row>
    <row r="363" spans="1:3" ht="12.75">
      <c r="A363" s="1">
        <v>36886</v>
      </c>
      <c r="B363">
        <v>20.5</v>
      </c>
      <c r="C363">
        <f t="shared" si="11"/>
        <v>68.9</v>
      </c>
    </row>
    <row r="364" spans="1:3" ht="12.75">
      <c r="A364" s="1">
        <v>36887</v>
      </c>
      <c r="B364">
        <v>24.1</v>
      </c>
      <c r="C364">
        <f t="shared" si="11"/>
        <v>75.38</v>
      </c>
    </row>
    <row r="365" spans="1:3" ht="12.75">
      <c r="A365" s="1">
        <v>36888</v>
      </c>
      <c r="B365">
        <v>22.2</v>
      </c>
      <c r="C365">
        <f t="shared" si="11"/>
        <v>71.96000000000001</v>
      </c>
    </row>
    <row r="366" spans="1:3" ht="12.75">
      <c r="A366" s="1">
        <v>36889</v>
      </c>
      <c r="B366">
        <v>27</v>
      </c>
      <c r="C366">
        <f t="shared" si="11"/>
        <v>80.6</v>
      </c>
    </row>
    <row r="367" spans="1:3" ht="12.75">
      <c r="A367" s="1">
        <v>36890</v>
      </c>
      <c r="B367">
        <v>33.6</v>
      </c>
      <c r="C367">
        <f t="shared" si="11"/>
        <v>92.48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Marron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