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<sst xmlns="http://schemas.openxmlformats.org/spreadsheetml/2006/main" count="51" uniqueCount="51">
  <si>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Stat 31</t>
  </si>
  <si>
    <t>Class Example 25</t>
  </si>
  <si>
    <t>Examples illustrating inference based on t-distributions</t>
  </si>
  <si>
    <t>1.  Text Problem 7.24</t>
  </si>
  <si>
    <t>Data (just type, but could load)</t>
  </si>
  <si>
    <t>a.     Sample Mean:</t>
  </si>
  <si>
    <t>Sample Standard Deviation:</t>
  </si>
  <si>
    <t>b.    90% Confidence Interval:</t>
  </si>
  <si>
    <t>Margin of Error:</t>
  </si>
  <si>
    <t>(Careful: degress of freedom is n - 1 = 4 - 1 = 3)</t>
  </si>
  <si>
    <t>Right End of CI:</t>
  </si>
  <si>
    <t>Left End of CI:</t>
  </si>
  <si>
    <t xml:space="preserve">      (check against Normal version)</t>
  </si>
  <si>
    <t>2.  Text Problem 7.26</t>
  </si>
  <si>
    <t>(t intervals are substantially wider, as expected)</t>
  </si>
  <si>
    <t>Data same as above:</t>
  </si>
  <si>
    <t>p-val:</t>
  </si>
  <si>
    <t>3.  Text Problem 7.32</t>
  </si>
  <si>
    <t>Data: (read from file)</t>
  </si>
  <si>
    <t>Factory</t>
  </si>
  <si>
    <t>Haiti</t>
  </si>
  <si>
    <t>Difference:</t>
  </si>
  <si>
    <t>n</t>
  </si>
  <si>
    <t>Means</t>
  </si>
  <si>
    <t>S.D.s</t>
  </si>
  <si>
    <t>a.  p-val:</t>
  </si>
  <si>
    <t>variation, using TTEST:</t>
  </si>
  <si>
    <t>TTEST with interchanged columns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</si>
  <si>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</si>
  <si>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</si>
  <si>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</si>
  <si>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</si>
  <si>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</si>
  <si>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</si>
  <si>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</si>
  <si>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</si>
  <si>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</si>
  <si>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</si>
  <si>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</si>
  <si>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</si>
  <si>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</si>
  <si>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</si>
  <si>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Variation:</t>
  </si>
  <si>
    <t>Tools   ---&gt;</t>
  </si>
  <si>
    <t>Data Analysis  ---&gt;</t>
  </si>
  <si>
    <t>T-test: Paired</t>
  </si>
  <si>
    <t>Confidence Intervals:</t>
  </si>
  <si>
    <t>margins of error:</t>
  </si>
  <si>
    <t>C. I. left:</t>
  </si>
  <si>
    <t>C. I. right:</t>
  </si>
  <si>
    <t>Standard Error of the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</si>
</sst>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.75"/>
      <name val="Arial"/>
      <family val="0"/>
    </font>
    <font>
      <b/>
      <sz val="20.25"/>
      <name val="Arial"/>
      <family val="0"/>
    </font>
    <font>
      <b/>
      <sz val="16.75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Random Numbers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Sheet1!$A$538:$A$588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Sheet1!$B$536:$B$586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26926936"/>
        <c:axId val="41015833"/>
      </c:barChart>
      <c:lineChart>
        <c:grouping val="standard"/>
        <c:varyColors val="0"/>
        <c:axId val="33598178"/>
        <c:axId val="33948147"/>
      </c:line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26936"/>
        <c:crossesAt val="1"/>
        <c:crossBetween val="between"/>
        <c:dispUnits/>
      </c:valAx>
      <c:catAx>
        <c:axId val="33598178"/>
        <c:scaling>
          <c:orientation val="minMax"/>
        </c:scaling>
        <c:axPos val="b"/>
        <c:delete val="1"/>
        <c:majorTickMark val="in"/>
        <c:minorTickMark val="none"/>
        <c:tickLblPos val="nextTo"/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9817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Sheet1!$A$594:$A$644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Sheet1!$B$592:$B$642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37097868"/>
        <c:axId val="65445357"/>
      </c:barChart>
      <c:lineChart>
        <c:grouping val="standard"/>
        <c:varyColors val="0"/>
        <c:axId val="52137302"/>
        <c:axId val="66582535"/>
      </c:line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5445357"/>
        <c:crosses val="autoZero"/>
        <c:auto val="1"/>
        <c:lblOffset val="100"/>
        <c:noMultiLvlLbl val="0"/>
      </c:catAx>
      <c:valAx>
        <c:axId val="6544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97868"/>
        <c:crossesAt val="1"/>
        <c:crossBetween val="between"/>
        <c:dispUnits/>
      </c:valAx>
      <c:catAx>
        <c:axId val="52137302"/>
        <c:scaling>
          <c:orientation val="minMax"/>
        </c:scaling>
        <c:axPos val="b"/>
        <c:delete val="1"/>
        <c:majorTickMark val="in"/>
        <c:minorTickMark val="none"/>
        <c:tickLblPos val="nextTo"/>
        <c:crossAx val="66582535"/>
        <c:crosses val="autoZero"/>
        <c:auto val="1"/>
        <c:lblOffset val="100"/>
        <c:noMultiLvlLbl val="0"/>
      </c:catAx>
      <c:valAx>
        <c:axId val="665825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373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Sheet1!$A$650:$A$700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Sheet1!$B$648:$B$698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62371904"/>
        <c:axId val="24476225"/>
      </c:barChart>
      <c:lineChart>
        <c:grouping val="standard"/>
        <c:varyColors val="0"/>
        <c:axId val="18959434"/>
        <c:axId val="36417179"/>
      </c:line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71904"/>
        <c:crossesAt val="1"/>
        <c:crossBetween val="between"/>
        <c:dispUnits/>
      </c:valAx>
      <c:catAx>
        <c:axId val="18959434"/>
        <c:scaling>
          <c:orientation val="minMax"/>
        </c:scaling>
        <c:axPos val="b"/>
        <c:delete val="1"/>
        <c:majorTickMark val="in"/>
        <c:minorTickMark val="none"/>
        <c:tickLblPos val="nextTo"/>
        <c:crossAx val="36417179"/>
        <c:crosses val="autoZero"/>
        <c:auto val="1"/>
        <c:lblOffset val="100"/>
        <c:noMultiLvlLbl val="0"/>
      </c:catAx>
      <c:valAx>
        <c:axId val="36417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594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Sheet1!$A$706:$A$756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Sheet1!$B$704:$B$754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59319156"/>
        <c:axId val="64110357"/>
      </c:barChart>
      <c:lineChart>
        <c:grouping val="standard"/>
        <c:varyColors val="0"/>
        <c:axId val="40122302"/>
        <c:axId val="25556399"/>
      </c:line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19156"/>
        <c:crossesAt val="1"/>
        <c:crossBetween val="between"/>
        <c:dispUnits/>
      </c:valAx>
      <c:catAx>
        <c:axId val="40122302"/>
        <c:scaling>
          <c:orientation val="minMax"/>
        </c:scaling>
        <c:axPos val="b"/>
        <c:delete val="1"/>
        <c:majorTickMark val="in"/>
        <c:minorTickMark val="none"/>
        <c:tickLblPos val="nextTo"/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223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30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Sheet1!$A$762:$A$812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Sheet1!$B$760:$B$810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28681000"/>
        <c:axId val="56802409"/>
      </c:barChart>
      <c:lineChart>
        <c:grouping val="standard"/>
        <c:varyColors val="0"/>
        <c:axId val="41459634"/>
        <c:axId val="37592387"/>
      </c:line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81000"/>
        <c:crossesAt val="1"/>
        <c:crossBetween val="between"/>
        <c:dispUnits/>
      </c:valAx>
      <c:catAx>
        <c:axId val="41459634"/>
        <c:scaling>
          <c:orientation val="minMax"/>
        </c:scaling>
        <c:axPos val="b"/>
        <c:delete val="1"/>
        <c:majorTickMark val="in"/>
        <c:minorTickMark val="none"/>
        <c:tickLblPos val="nextTo"/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4596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Sheet1!$A$818:$A$868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Sheet1!$B$816:$B$866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2787164"/>
        <c:axId val="25084477"/>
      </c:barChart>
      <c:lineChart>
        <c:grouping val="standard"/>
        <c:varyColors val="0"/>
        <c:axId val="24433702"/>
        <c:axId val="18576727"/>
      </c:line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7164"/>
        <c:crossesAt val="1"/>
        <c:crossBetween val="between"/>
        <c:dispUnits/>
      </c:valAx>
      <c:catAx>
        <c:axId val="24433702"/>
        <c:scaling>
          <c:orientation val="minMax"/>
        </c:scaling>
        <c:axPos val="b"/>
        <c:delete val="1"/>
        <c:majorTickMark val="in"/>
        <c:minorTickMark val="none"/>
        <c:tickLblPos val="nextTo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337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536</xdr:row>
      <xdr:rowOff>0</xdr:rowOff>
    </xdr:from>
    <xdr:to>
      <xdr:col>13</xdr:col>
      <xdr:colOff>0</xdr:colOff>
      <xdr:row>558</xdr:row>
      <xdr:rowOff>9525</xdr:rowOff>
    </xdr:to>
    <xdr:graphicFrame>
      <xdr:nvGraphicFramePr>
        <xdr:cNvPr id="1" name="Chart 1"/>
        <xdr:cNvGraphicFramePr/>
      </xdr:nvGraphicFramePr>
      <xdr:xfrm>
        <a:off x="3590925" y="86829900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592</xdr:row>
      <xdr:rowOff>0</xdr:rowOff>
    </xdr:from>
    <xdr:to>
      <xdr:col>13</xdr:col>
      <xdr:colOff>0</xdr:colOff>
      <xdr:row>614</xdr:row>
      <xdr:rowOff>9525</xdr:rowOff>
    </xdr:to>
    <xdr:graphicFrame>
      <xdr:nvGraphicFramePr>
        <xdr:cNvPr id="2" name="Chart 2"/>
        <xdr:cNvGraphicFramePr/>
      </xdr:nvGraphicFramePr>
      <xdr:xfrm>
        <a:off x="3590925" y="95935800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648</xdr:row>
      <xdr:rowOff>0</xdr:rowOff>
    </xdr:from>
    <xdr:to>
      <xdr:col>13</xdr:col>
      <xdr:colOff>0</xdr:colOff>
      <xdr:row>670</xdr:row>
      <xdr:rowOff>0</xdr:rowOff>
    </xdr:to>
    <xdr:graphicFrame>
      <xdr:nvGraphicFramePr>
        <xdr:cNvPr id="3" name="Chart 3"/>
        <xdr:cNvGraphicFramePr/>
      </xdr:nvGraphicFramePr>
      <xdr:xfrm>
        <a:off x="3590925" y="105041700"/>
        <a:ext cx="6096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704</xdr:row>
      <xdr:rowOff>0</xdr:rowOff>
    </xdr:from>
    <xdr:to>
      <xdr:col>13</xdr:col>
      <xdr:colOff>0</xdr:colOff>
      <xdr:row>726</xdr:row>
      <xdr:rowOff>0</xdr:rowOff>
    </xdr:to>
    <xdr:graphicFrame>
      <xdr:nvGraphicFramePr>
        <xdr:cNvPr id="4" name="Chart 4"/>
        <xdr:cNvGraphicFramePr/>
      </xdr:nvGraphicFramePr>
      <xdr:xfrm>
        <a:off x="3590925" y="114147600"/>
        <a:ext cx="60960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760</xdr:row>
      <xdr:rowOff>0</xdr:rowOff>
    </xdr:from>
    <xdr:to>
      <xdr:col>13</xdr:col>
      <xdr:colOff>0</xdr:colOff>
      <xdr:row>782</xdr:row>
      <xdr:rowOff>0</xdr:rowOff>
    </xdr:to>
    <xdr:graphicFrame>
      <xdr:nvGraphicFramePr>
        <xdr:cNvPr id="5" name="Chart 5"/>
        <xdr:cNvGraphicFramePr/>
      </xdr:nvGraphicFramePr>
      <xdr:xfrm>
        <a:off x="3590925" y="123253500"/>
        <a:ext cx="6096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816</xdr:row>
      <xdr:rowOff>0</xdr:rowOff>
    </xdr:from>
    <xdr:to>
      <xdr:col>13</xdr:col>
      <xdr:colOff>9525</xdr:colOff>
      <xdr:row>838</xdr:row>
      <xdr:rowOff>0</xdr:rowOff>
    </xdr:to>
    <xdr:graphicFrame>
      <xdr:nvGraphicFramePr>
        <xdr:cNvPr id="6" name="Chart 6"/>
        <xdr:cNvGraphicFramePr/>
      </xdr:nvGraphicFramePr>
      <xdr:xfrm>
        <a:off x="3590925" y="132359400"/>
        <a:ext cx="61055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2.421875" style="0" bestFit="1" customWidth="1"/>
    <col min="3" max="3" width="9.421875" style="0" customWidth="1"/>
  </cols>
  <sheetData>
    <row r="1" spans="1:2" ht="12.75">
      <c r="A1" t="s">
        <v>0</v>
      </c>
      <c r="B1" t="s">
        <v>1</v>
      </c>
    </row>
    <row r="3" ht="12.75">
      <c r="A3" t="s">
        <v>2</v>
      </c>
    </row>
    <row r="7" ht="12.75">
      <c r="A7" t="s">
        <v>3</v>
      </c>
    </row>
    <row r="9" spans="1:5" ht="12.75">
      <c r="A9" t="s">
        <v>4</v>
      </c>
      <c r="B9">
        <v>1.6</v>
      </c>
      <c r="C9">
        <v>1.7</v>
      </c>
      <c r="D9">
        <v>1.8</v>
      </c>
      <c r="E9">
        <v>1.9</v>
      </c>
    </row>
    <row r="11" spans="1:2" ht="12.75">
      <c r="A11" t="s">
        <v>5</v>
      </c>
      <c r="B11">
        <f>AVERAGE(B9:E9)</f>
        <v>1.75</v>
      </c>
    </row>
    <row r="13" spans="1:2" ht="12.75">
      <c r="A13" t="s">
        <v>6</v>
      </c>
      <c r="B13">
        <f>STDEV(B9:E9)</f>
        <v>0.12909944487358146</v>
      </c>
    </row>
    <row r="15" spans="1:2" ht="12.75">
      <c r="A15" t="s">
        <v>50</v>
      </c>
      <c r="B15">
        <f>B13/SQRT(4)</f>
        <v>0.06454972243679073</v>
      </c>
    </row>
    <row r="17" ht="12.75">
      <c r="A17" t="s">
        <v>7</v>
      </c>
    </row>
    <row r="19" spans="1:4" ht="12.75">
      <c r="A19" t="s">
        <v>8</v>
      </c>
      <c r="B19">
        <f>TINV(0.1,3)*B13/SQRT(4)</f>
        <v>0.15190892944821632</v>
      </c>
      <c r="C19" s="5"/>
      <c r="D19" t="s">
        <v>9</v>
      </c>
    </row>
    <row r="20" ht="12.75">
      <c r="C20" s="5"/>
    </row>
    <row r="21" spans="1:4" ht="12.75">
      <c r="A21" t="s">
        <v>12</v>
      </c>
      <c r="B21">
        <f>CONFIDENCE(0.05,B13,4)</f>
        <v>0.12651494385071058</v>
      </c>
      <c r="C21" s="5"/>
      <c r="D21" t="s">
        <v>14</v>
      </c>
    </row>
    <row r="22" ht="12.75">
      <c r="C22" s="5"/>
    </row>
    <row r="23" spans="1:3" ht="12.75">
      <c r="A23" t="s">
        <v>11</v>
      </c>
      <c r="B23">
        <f>B11-B19</f>
        <v>1.5980910705517837</v>
      </c>
      <c r="C23" s="5"/>
    </row>
    <row r="24" spans="1:3" ht="12.75">
      <c r="A24" t="s">
        <v>10</v>
      </c>
      <c r="B24">
        <f>B11+B19</f>
        <v>1.9019089294482163</v>
      </c>
      <c r="C24" s="5"/>
    </row>
    <row r="28" ht="12.75">
      <c r="A28" t="s">
        <v>13</v>
      </c>
    </row>
    <row r="30" ht="12.75">
      <c r="A30" t="s">
        <v>15</v>
      </c>
    </row>
    <row r="32" spans="1:2" ht="12.75">
      <c r="A32" t="s">
        <v>16</v>
      </c>
      <c r="B32">
        <f>TDIST((B11-1.3)/(B13/SQRT(4)),3,1)</f>
        <v>0.0030284243976717615</v>
      </c>
    </row>
    <row r="36" ht="12.75">
      <c r="A36" t="s">
        <v>17</v>
      </c>
    </row>
    <row r="37" spans="2:4" ht="12.75">
      <c r="B37" t="s">
        <v>19</v>
      </c>
      <c r="C37" t="s">
        <v>20</v>
      </c>
      <c r="D37" t="s">
        <v>21</v>
      </c>
    </row>
    <row r="38" spans="1:4" ht="12.75">
      <c r="A38" t="s">
        <v>18</v>
      </c>
      <c r="B38">
        <v>44</v>
      </c>
      <c r="C38">
        <v>40</v>
      </c>
      <c r="D38">
        <f>C38-B38</f>
        <v>-4</v>
      </c>
    </row>
    <row r="39" spans="2:4" ht="12.75">
      <c r="B39">
        <v>50</v>
      </c>
      <c r="C39">
        <v>37</v>
      </c>
      <c r="D39">
        <f aca="true" t="shared" si="0" ref="D39:D64">C39-B39</f>
        <v>-13</v>
      </c>
    </row>
    <row r="40" spans="2:4" ht="12.75">
      <c r="B40">
        <v>48</v>
      </c>
      <c r="C40">
        <v>39</v>
      </c>
      <c r="D40">
        <f t="shared" si="0"/>
        <v>-9</v>
      </c>
    </row>
    <row r="41" spans="2:4" ht="12.75">
      <c r="B41">
        <v>44</v>
      </c>
      <c r="C41">
        <v>35</v>
      </c>
      <c r="D41">
        <f t="shared" si="0"/>
        <v>-9</v>
      </c>
    </row>
    <row r="42" spans="2:4" ht="12.75">
      <c r="B42">
        <v>42</v>
      </c>
      <c r="C42">
        <v>35</v>
      </c>
      <c r="D42">
        <f t="shared" si="0"/>
        <v>-7</v>
      </c>
    </row>
    <row r="43" spans="2:4" ht="12.75">
      <c r="B43">
        <v>47</v>
      </c>
      <c r="C43">
        <v>41</v>
      </c>
      <c r="D43">
        <f t="shared" si="0"/>
        <v>-6</v>
      </c>
    </row>
    <row r="44" spans="2:4" ht="12.75">
      <c r="B44">
        <v>49</v>
      </c>
      <c r="C44">
        <v>37</v>
      </c>
      <c r="D44">
        <f t="shared" si="0"/>
        <v>-12</v>
      </c>
    </row>
    <row r="45" spans="2:4" ht="12.75">
      <c r="B45">
        <v>50</v>
      </c>
      <c r="C45">
        <v>37</v>
      </c>
      <c r="D45">
        <f t="shared" si="0"/>
        <v>-13</v>
      </c>
    </row>
    <row r="46" spans="2:4" ht="12.75">
      <c r="B46">
        <v>39</v>
      </c>
      <c r="C46">
        <v>34</v>
      </c>
      <c r="D46">
        <f t="shared" si="0"/>
        <v>-5</v>
      </c>
    </row>
    <row r="47" spans="2:4" ht="12.75">
      <c r="B47">
        <v>45</v>
      </c>
      <c r="C47">
        <v>38</v>
      </c>
      <c r="D47">
        <f t="shared" si="0"/>
        <v>-7</v>
      </c>
    </row>
    <row r="48" spans="2:4" ht="12.75">
      <c r="B48">
        <v>32</v>
      </c>
      <c r="C48">
        <v>40</v>
      </c>
      <c r="D48">
        <f t="shared" si="0"/>
        <v>8</v>
      </c>
    </row>
    <row r="49" spans="2:4" ht="12.75">
      <c r="B49">
        <v>47</v>
      </c>
      <c r="C49">
        <v>35</v>
      </c>
      <c r="D49">
        <f t="shared" si="0"/>
        <v>-12</v>
      </c>
    </row>
    <row r="50" spans="2:4" ht="12.75">
      <c r="B50">
        <v>40</v>
      </c>
      <c r="C50">
        <v>38</v>
      </c>
      <c r="D50">
        <f t="shared" si="0"/>
        <v>-2</v>
      </c>
    </row>
    <row r="51" spans="2:4" ht="12.75">
      <c r="B51">
        <v>38</v>
      </c>
      <c r="C51">
        <v>34</v>
      </c>
      <c r="D51">
        <f t="shared" si="0"/>
        <v>-4</v>
      </c>
    </row>
    <row r="52" spans="2:4" ht="12.75">
      <c r="B52">
        <v>41</v>
      </c>
      <c r="C52">
        <v>35</v>
      </c>
      <c r="D52">
        <f t="shared" si="0"/>
        <v>-6</v>
      </c>
    </row>
    <row r="53" spans="2:4" ht="12.75">
      <c r="B53">
        <v>43</v>
      </c>
      <c r="C53">
        <v>37</v>
      </c>
      <c r="D53">
        <f t="shared" si="0"/>
        <v>-6</v>
      </c>
    </row>
    <row r="54" spans="2:4" ht="12.75">
      <c r="B54">
        <v>40</v>
      </c>
      <c r="C54">
        <v>34</v>
      </c>
      <c r="D54">
        <f t="shared" si="0"/>
        <v>-6</v>
      </c>
    </row>
    <row r="55" spans="2:4" ht="12.75">
      <c r="B55">
        <v>37</v>
      </c>
      <c r="C55">
        <v>40</v>
      </c>
      <c r="D55">
        <f t="shared" si="0"/>
        <v>3</v>
      </c>
    </row>
    <row r="56" spans="2:4" ht="12.75">
      <c r="B56">
        <v>39</v>
      </c>
      <c r="C56">
        <v>43</v>
      </c>
      <c r="D56">
        <f t="shared" si="0"/>
        <v>4</v>
      </c>
    </row>
    <row r="57" spans="2:4" ht="12.75">
      <c r="B57">
        <v>52</v>
      </c>
      <c r="C57">
        <v>38</v>
      </c>
      <c r="D57">
        <f t="shared" si="0"/>
        <v>-14</v>
      </c>
    </row>
    <row r="58" spans="2:4" ht="12.75">
      <c r="B58">
        <v>45</v>
      </c>
      <c r="C58">
        <v>38</v>
      </c>
      <c r="D58">
        <f t="shared" si="0"/>
        <v>-7</v>
      </c>
    </row>
    <row r="59" spans="2:4" ht="12.75">
      <c r="B59">
        <v>37</v>
      </c>
      <c r="C59">
        <v>38</v>
      </c>
      <c r="D59">
        <f t="shared" si="0"/>
        <v>1</v>
      </c>
    </row>
    <row r="60" spans="2:4" ht="12.75">
      <c r="B60">
        <v>38</v>
      </c>
      <c r="C60">
        <v>41</v>
      </c>
      <c r="D60">
        <f t="shared" si="0"/>
        <v>3</v>
      </c>
    </row>
    <row r="61" spans="2:4" ht="12.75">
      <c r="B61">
        <v>44</v>
      </c>
      <c r="C61">
        <v>40</v>
      </c>
      <c r="D61">
        <f t="shared" si="0"/>
        <v>-4</v>
      </c>
    </row>
    <row r="62" spans="2:4" ht="12.75">
      <c r="B62">
        <v>43</v>
      </c>
      <c r="C62">
        <v>35</v>
      </c>
      <c r="D62">
        <f t="shared" si="0"/>
        <v>-8</v>
      </c>
    </row>
    <row r="63" spans="2:4" ht="12.75">
      <c r="B63">
        <v>39</v>
      </c>
      <c r="C63">
        <v>38</v>
      </c>
      <c r="D63">
        <f t="shared" si="0"/>
        <v>-1</v>
      </c>
    </row>
    <row r="64" spans="2:4" ht="12.75">
      <c r="B64">
        <v>44</v>
      </c>
      <c r="C64">
        <v>36</v>
      </c>
      <c r="D64">
        <f t="shared" si="0"/>
        <v>-8</v>
      </c>
    </row>
    <row r="66" spans="1:4" ht="12.75">
      <c r="A66" t="s">
        <v>23</v>
      </c>
      <c r="B66">
        <f>AVERAGE(B38:B64)</f>
        <v>42.851851851851855</v>
      </c>
      <c r="C66">
        <f>AVERAGE(C38:C64)</f>
        <v>37.51851851851852</v>
      </c>
      <c r="D66">
        <f>AVERAGE(D38:D64)</f>
        <v>-5.333333333333333</v>
      </c>
    </row>
    <row r="68" spans="1:4" ht="12.75">
      <c r="A68" t="s">
        <v>24</v>
      </c>
      <c r="B68">
        <f>STDEV(B38:B64)</f>
        <v>4.793454701695639</v>
      </c>
      <c r="C68">
        <f>STDEV(C38:C64)</f>
        <v>2.439583356142359</v>
      </c>
      <c r="D68">
        <f>STDEV(D38:D64)</f>
        <v>5.5884496267542065</v>
      </c>
    </row>
    <row r="70" spans="1:2" ht="12.75">
      <c r="A70" t="s">
        <v>22</v>
      </c>
      <c r="B70">
        <f>COUNT(D38:D64)</f>
        <v>27</v>
      </c>
    </row>
    <row r="72" spans="1:2" ht="12.75">
      <c r="A72" t="s">
        <v>25</v>
      </c>
      <c r="B72">
        <f>TDIST(-D66/(D68/SQRT(B70)),B70-1,1)</f>
        <v>1.8724876320411597E-05</v>
      </c>
    </row>
    <row r="74" spans="1:3" ht="12.75">
      <c r="A74" t="s">
        <v>26</v>
      </c>
      <c r="B74">
        <f>TTEST(B38:B64,C38:C64,1,1)</f>
        <v>1.872487632041149E-05</v>
      </c>
      <c r="C74" s="5"/>
    </row>
    <row r="76" spans="1:2" ht="12.75">
      <c r="A76" t="s">
        <v>27</v>
      </c>
      <c r="B76">
        <f>TTEST(C38:C64,B38:B64,1,1)</f>
        <v>1.872487632041149E-05</v>
      </c>
    </row>
    <row r="78" spans="1:2" ht="12.75">
      <c r="A78" t="s">
        <v>42</v>
      </c>
      <c r="B78" t="s">
        <v>28</v>
      </c>
    </row>
    <row r="79" ht="13.5" thickBot="1">
      <c r="A79" t="s">
        <v>43</v>
      </c>
    </row>
    <row r="80" spans="1:4" ht="12.75">
      <c r="A80" t="s">
        <v>44</v>
      </c>
      <c r="B80" s="4"/>
      <c r="C80" s="4" t="s">
        <v>29</v>
      </c>
      <c r="D80" s="4" t="s">
        <v>30</v>
      </c>
    </row>
    <row r="81" spans="1:4" ht="12.75">
      <c r="A81" t="s">
        <v>45</v>
      </c>
      <c r="B81" s="2" t="s">
        <v>31</v>
      </c>
      <c r="C81" s="2">
        <v>42.851851851851855</v>
      </c>
      <c r="D81" s="2">
        <v>37.51851851851852</v>
      </c>
    </row>
    <row r="82" spans="2:4" ht="12.75">
      <c r="B82" s="2" t="s">
        <v>32</v>
      </c>
      <c r="C82" s="2">
        <v>22.977207977208028</v>
      </c>
      <c r="D82" s="2">
        <v>5.951566951566817</v>
      </c>
    </row>
    <row r="83" spans="2:4" ht="12.75">
      <c r="B83" s="2" t="s">
        <v>33</v>
      </c>
      <c r="C83" s="2">
        <v>27</v>
      </c>
      <c r="D83" s="2">
        <v>27</v>
      </c>
    </row>
    <row r="84" spans="2:4" ht="12.75">
      <c r="B84" s="2" t="s">
        <v>34</v>
      </c>
      <c r="C84" s="2">
        <v>-0.09842602796153538</v>
      </c>
      <c r="D84" s="2"/>
    </row>
    <row r="85" spans="2:4" ht="12.75">
      <c r="B85" s="2" t="s">
        <v>35</v>
      </c>
      <c r="C85" s="2">
        <v>0</v>
      </c>
      <c r="D85" s="2"/>
    </row>
    <row r="86" spans="2:4" ht="12.75">
      <c r="B86" s="2" t="s">
        <v>36</v>
      </c>
      <c r="C86" s="2">
        <v>26</v>
      </c>
      <c r="D86" s="2"/>
    </row>
    <row r="87" spans="2:4" ht="12.75">
      <c r="B87" s="2" t="s">
        <v>37</v>
      </c>
      <c r="C87" s="2">
        <v>4.958944747113654</v>
      </c>
      <c r="D87" s="2"/>
    </row>
    <row r="88" spans="2:4" ht="12.75">
      <c r="B88" s="2" t="s">
        <v>38</v>
      </c>
      <c r="C88" s="2">
        <v>1.8724876320411597E-05</v>
      </c>
      <c r="D88" s="2"/>
    </row>
    <row r="89" spans="2:4" ht="12.75">
      <c r="B89" s="2" t="s">
        <v>39</v>
      </c>
      <c r="C89" s="2">
        <v>1.705616341496352</v>
      </c>
      <c r="D89" s="2"/>
    </row>
    <row r="90" spans="2:4" ht="12.75">
      <c r="B90" s="2" t="s">
        <v>40</v>
      </c>
      <c r="C90" s="2">
        <v>3.7449752640823193E-05</v>
      </c>
      <c r="D90" s="2"/>
    </row>
    <row r="91" spans="2:4" ht="13.5" thickBot="1">
      <c r="B91" s="3" t="s">
        <v>41</v>
      </c>
      <c r="C91" s="3">
        <v>2.0555307855829597</v>
      </c>
      <c r="D91" s="3"/>
    </row>
    <row r="94" ht="12.75">
      <c r="A94" t="s">
        <v>46</v>
      </c>
    </row>
    <row r="96" spans="1:4" ht="12.75">
      <c r="A96" t="s">
        <v>47</v>
      </c>
      <c r="B96">
        <f>TINV(0.05,$B$70-1)*B68/SQRT($B$70)</f>
        <v>1.8962287683432455</v>
      </c>
      <c r="C96">
        <f>TINV(0.05,$B$70-1)*C68/SQRT($B$70)</f>
        <v>0.9650676663434621</v>
      </c>
      <c r="D96">
        <f>TINV(0.05,$B$70-1)*D68/SQRT($B$70)</f>
        <v>2.2107184926436916</v>
      </c>
    </row>
    <row r="98" spans="1:4" ht="12.75">
      <c r="A98" t="s">
        <v>48</v>
      </c>
      <c r="B98">
        <f>B66-B96</f>
        <v>40.95562308350861</v>
      </c>
      <c r="C98">
        <f>C66-C96</f>
        <v>36.553450852175054</v>
      </c>
      <c r="D98">
        <f>D66-D96</f>
        <v>-7.544051825977025</v>
      </c>
    </row>
    <row r="99" spans="1:4" ht="12.75">
      <c r="A99" t="s">
        <v>49</v>
      </c>
      <c r="B99">
        <f>B66+B96</f>
        <v>44.7480806201951</v>
      </c>
      <c r="C99">
        <f>C66+C96</f>
        <v>38.483586184861984</v>
      </c>
      <c r="D99">
        <f>D66+D96</f>
        <v>-3.1226148406896415</v>
      </c>
    </row>
    <row r="534" ht="13.5" thickBot="1"/>
    <row r="535" ht="12.75">
      <c r="B535" s="4"/>
    </row>
    <row r="536" ht="13.5" thickBot="1">
      <c r="B536" s="2"/>
    </row>
    <row r="537" spans="1:2" ht="12.75">
      <c r="A537" s="4"/>
      <c r="B537" s="2"/>
    </row>
    <row r="538" spans="1:2" ht="12.75">
      <c r="A538" s="1"/>
      <c r="B538" s="2"/>
    </row>
    <row r="539" spans="1:2" ht="12.75">
      <c r="A539" s="1"/>
      <c r="B539" s="2"/>
    </row>
    <row r="540" spans="1:2" ht="12.75">
      <c r="A540" s="1"/>
      <c r="B540" s="2"/>
    </row>
    <row r="541" spans="1:2" ht="12.75">
      <c r="A541" s="1"/>
      <c r="B541" s="2"/>
    </row>
    <row r="542" spans="1:2" ht="12.75">
      <c r="A542" s="1"/>
      <c r="B542" s="2"/>
    </row>
    <row r="543" spans="1:2" ht="12.75">
      <c r="A543" s="1"/>
      <c r="B543" s="2"/>
    </row>
    <row r="544" spans="1:2" ht="12.75">
      <c r="A544" s="1"/>
      <c r="B544" s="2"/>
    </row>
    <row r="545" spans="1:2" ht="12.75">
      <c r="A545" s="1"/>
      <c r="B545" s="2"/>
    </row>
    <row r="546" spans="1:2" ht="12.75">
      <c r="A546" s="1"/>
      <c r="B546" s="2"/>
    </row>
    <row r="547" spans="1:2" ht="12.75">
      <c r="A547" s="1"/>
      <c r="B547" s="2"/>
    </row>
    <row r="548" spans="1:2" ht="12.75">
      <c r="A548" s="1"/>
      <c r="B548" s="2"/>
    </row>
    <row r="549" spans="1:2" ht="12.75">
      <c r="A549" s="1"/>
      <c r="B549" s="2"/>
    </row>
    <row r="550" spans="1:2" ht="12.75">
      <c r="A550" s="1"/>
      <c r="B550" s="2"/>
    </row>
    <row r="551" spans="1:2" ht="12.75">
      <c r="A551" s="1"/>
      <c r="B551" s="2"/>
    </row>
    <row r="552" spans="1:2" ht="12.75">
      <c r="A552" s="1"/>
      <c r="B552" s="2"/>
    </row>
    <row r="553" spans="1:2" ht="12.75">
      <c r="A553" s="1"/>
      <c r="B553" s="2"/>
    </row>
    <row r="554" spans="1:2" ht="12.75">
      <c r="A554" s="1"/>
      <c r="B554" s="2"/>
    </row>
    <row r="555" spans="1:2" ht="12.75">
      <c r="A555" s="1"/>
      <c r="B555" s="2"/>
    </row>
    <row r="556" spans="1:2" ht="12.75">
      <c r="A556" s="1"/>
      <c r="B556" s="2"/>
    </row>
    <row r="557" spans="1:2" ht="12.75">
      <c r="A557" s="1"/>
      <c r="B557" s="2"/>
    </row>
    <row r="558" spans="1:2" ht="12.75">
      <c r="A558" s="1"/>
      <c r="B558" s="2"/>
    </row>
    <row r="559" spans="1:2" ht="12.75">
      <c r="A559" s="1"/>
      <c r="B559" s="2"/>
    </row>
    <row r="560" spans="1:2" ht="12.75">
      <c r="A560" s="1"/>
      <c r="B560" s="2"/>
    </row>
    <row r="561" spans="1:2" ht="12.75">
      <c r="A561" s="1"/>
      <c r="B561" s="2"/>
    </row>
    <row r="562" spans="1:2" ht="12.75">
      <c r="A562" s="1"/>
      <c r="B562" s="2"/>
    </row>
    <row r="563" spans="1:2" ht="12.75">
      <c r="A563" s="1"/>
      <c r="B563" s="2"/>
    </row>
    <row r="564" spans="1:2" ht="12.75">
      <c r="A564" s="1"/>
      <c r="B564" s="2"/>
    </row>
    <row r="565" spans="1:2" ht="12.75">
      <c r="A565" s="1"/>
      <c r="B565" s="2"/>
    </row>
    <row r="566" spans="1:2" ht="12.75">
      <c r="A566" s="1"/>
      <c r="B566" s="2"/>
    </row>
    <row r="567" spans="1:2" ht="12.75">
      <c r="A567" s="1"/>
      <c r="B567" s="2"/>
    </row>
    <row r="568" spans="1:2" ht="12.75">
      <c r="A568" s="1"/>
      <c r="B568" s="2"/>
    </row>
    <row r="569" spans="1:2" ht="12.75">
      <c r="A569" s="1"/>
      <c r="B569" s="2"/>
    </row>
    <row r="570" spans="1:2" ht="12.75">
      <c r="A570" s="1"/>
      <c r="B570" s="2"/>
    </row>
    <row r="571" spans="1:2" ht="12.75">
      <c r="A571" s="1"/>
      <c r="B571" s="2"/>
    </row>
    <row r="572" spans="1:2" ht="12.75">
      <c r="A572" s="1"/>
      <c r="B572" s="2"/>
    </row>
    <row r="573" spans="1:2" ht="12.75">
      <c r="A573" s="1"/>
      <c r="B573" s="2"/>
    </row>
    <row r="574" spans="1:2" ht="12.75">
      <c r="A574" s="1"/>
      <c r="B574" s="2"/>
    </row>
    <row r="575" spans="1:2" ht="12.75">
      <c r="A575" s="1"/>
      <c r="B575" s="2"/>
    </row>
    <row r="576" spans="1:2" ht="12.75">
      <c r="A576" s="1"/>
      <c r="B576" s="2"/>
    </row>
    <row r="577" spans="1:2" ht="12.75">
      <c r="A577" s="1"/>
      <c r="B577" s="2"/>
    </row>
    <row r="578" spans="1:2" ht="12.75">
      <c r="A578" s="1"/>
      <c r="B578" s="2"/>
    </row>
    <row r="579" spans="1:2" ht="12.75">
      <c r="A579" s="1"/>
      <c r="B579" s="2"/>
    </row>
    <row r="580" spans="1:2" ht="12.75">
      <c r="A580" s="1"/>
      <c r="B580" s="2"/>
    </row>
    <row r="581" spans="1:2" ht="12.75">
      <c r="A581" s="1"/>
      <c r="B581" s="2"/>
    </row>
    <row r="582" spans="1:2" ht="12.75">
      <c r="A582" s="1"/>
      <c r="B582" s="2"/>
    </row>
    <row r="583" spans="1:2" ht="12.75">
      <c r="A583" s="1"/>
      <c r="B583" s="2"/>
    </row>
    <row r="584" spans="1:2" ht="12.75">
      <c r="A584" s="1"/>
      <c r="B584" s="2"/>
    </row>
    <row r="585" spans="1:2" ht="12.75">
      <c r="A585" s="1"/>
      <c r="B585" s="2"/>
    </row>
    <row r="586" spans="1:2" ht="13.5" thickBot="1">
      <c r="A586" s="1"/>
      <c r="B586" s="3"/>
    </row>
    <row r="587" ht="12.75">
      <c r="A587" s="1"/>
    </row>
    <row r="588" ht="13.5" thickBot="1">
      <c r="A588" s="3"/>
    </row>
    <row r="590" ht="13.5" thickBot="1"/>
    <row r="591" ht="12.75">
      <c r="B591" s="4"/>
    </row>
    <row r="592" ht="13.5" thickBot="1">
      <c r="B592" s="2"/>
    </row>
    <row r="593" spans="1:2" ht="12.75">
      <c r="A593" s="4"/>
      <c r="B593" s="2"/>
    </row>
    <row r="594" spans="1:2" ht="12.75">
      <c r="A594" s="1"/>
      <c r="B594" s="2"/>
    </row>
    <row r="595" spans="1:2" ht="12.75">
      <c r="A595" s="1"/>
      <c r="B595" s="2"/>
    </row>
    <row r="596" spans="1:2" ht="12.75">
      <c r="A596" s="1"/>
      <c r="B596" s="2"/>
    </row>
    <row r="597" spans="1:2" ht="12.75">
      <c r="A597" s="1"/>
      <c r="B597" s="2"/>
    </row>
    <row r="598" spans="1:2" ht="12.75">
      <c r="A598" s="1"/>
      <c r="B598" s="2"/>
    </row>
    <row r="599" spans="1:2" ht="12.75">
      <c r="A599" s="1"/>
      <c r="B599" s="2"/>
    </row>
    <row r="600" spans="1:2" ht="12.75">
      <c r="A600" s="1"/>
      <c r="B600" s="2"/>
    </row>
    <row r="601" spans="1:2" ht="12.75">
      <c r="A601" s="1"/>
      <c r="B601" s="2"/>
    </row>
    <row r="602" spans="1:2" ht="12.75">
      <c r="A602" s="1"/>
      <c r="B602" s="2"/>
    </row>
    <row r="603" spans="1:2" ht="12.75">
      <c r="A603" s="1"/>
      <c r="B603" s="2"/>
    </row>
    <row r="604" spans="1:2" ht="12.75">
      <c r="A604" s="1"/>
      <c r="B604" s="2"/>
    </row>
    <row r="605" spans="1:2" ht="12.75">
      <c r="A605" s="1"/>
      <c r="B605" s="2"/>
    </row>
    <row r="606" spans="1:2" ht="12.75">
      <c r="A606" s="1"/>
      <c r="B606" s="2"/>
    </row>
    <row r="607" spans="1:2" ht="12.75">
      <c r="A607" s="1"/>
      <c r="B607" s="2"/>
    </row>
    <row r="608" spans="1:2" ht="12.75">
      <c r="A608" s="1"/>
      <c r="B608" s="2"/>
    </row>
    <row r="609" spans="1:2" ht="12.75">
      <c r="A609" s="1"/>
      <c r="B609" s="2"/>
    </row>
    <row r="610" spans="1:2" ht="12.75">
      <c r="A610" s="1"/>
      <c r="B610" s="2"/>
    </row>
    <row r="611" spans="1:2" ht="12.75">
      <c r="A611" s="1"/>
      <c r="B611" s="2"/>
    </row>
    <row r="612" spans="1:2" ht="12.75">
      <c r="A612" s="1"/>
      <c r="B612" s="2"/>
    </row>
    <row r="613" spans="1:2" ht="12.75">
      <c r="A613" s="1"/>
      <c r="B613" s="2"/>
    </row>
    <row r="614" spans="1:2" ht="12.75">
      <c r="A614" s="1"/>
      <c r="B614" s="2"/>
    </row>
    <row r="615" spans="1:2" ht="12.75">
      <c r="A615" s="1"/>
      <c r="B615" s="2"/>
    </row>
    <row r="616" spans="1:2" ht="12.75">
      <c r="A616" s="1"/>
      <c r="B616" s="2"/>
    </row>
    <row r="617" spans="1:2" ht="12.75">
      <c r="A617" s="1"/>
      <c r="B617" s="2"/>
    </row>
    <row r="618" spans="1:2" ht="12.75">
      <c r="A618" s="1"/>
      <c r="B618" s="2"/>
    </row>
    <row r="619" spans="1:2" ht="12.75">
      <c r="A619" s="1"/>
      <c r="B619" s="2"/>
    </row>
    <row r="620" spans="1:2" ht="12.75">
      <c r="A620" s="1"/>
      <c r="B620" s="2"/>
    </row>
    <row r="621" spans="1:2" ht="12.75">
      <c r="A621" s="1"/>
      <c r="B621" s="2"/>
    </row>
    <row r="622" spans="1:2" ht="12.75">
      <c r="A622" s="1"/>
      <c r="B622" s="2"/>
    </row>
    <row r="623" spans="1:2" ht="12.75">
      <c r="A623" s="1"/>
      <c r="B623" s="2"/>
    </row>
    <row r="624" spans="1:2" ht="12.75">
      <c r="A624" s="1"/>
      <c r="B624" s="2"/>
    </row>
    <row r="625" spans="1:2" ht="12.75">
      <c r="A625" s="1"/>
      <c r="B625" s="2"/>
    </row>
    <row r="626" spans="1:2" ht="12.75">
      <c r="A626" s="1"/>
      <c r="B626" s="2"/>
    </row>
    <row r="627" spans="1:2" ht="12.75">
      <c r="A627" s="1"/>
      <c r="B627" s="2"/>
    </row>
    <row r="628" spans="1:2" ht="12.75">
      <c r="A628" s="1"/>
      <c r="B628" s="2"/>
    </row>
    <row r="629" spans="1:2" ht="12.75">
      <c r="A629" s="1"/>
      <c r="B629" s="2"/>
    </row>
    <row r="630" spans="1:2" ht="12.75">
      <c r="A630" s="1"/>
      <c r="B630" s="2"/>
    </row>
    <row r="631" spans="1:2" ht="12.75">
      <c r="A631" s="1"/>
      <c r="B631" s="2"/>
    </row>
    <row r="632" spans="1:2" ht="12.75">
      <c r="A632" s="1"/>
      <c r="B632" s="2"/>
    </row>
    <row r="633" spans="1:2" ht="12.75">
      <c r="A633" s="1"/>
      <c r="B633" s="2"/>
    </row>
    <row r="634" spans="1:2" ht="12.75">
      <c r="A634" s="1"/>
      <c r="B634" s="2"/>
    </row>
    <row r="635" spans="1:2" ht="12.75">
      <c r="A635" s="1"/>
      <c r="B635" s="2"/>
    </row>
    <row r="636" spans="1:2" ht="12.75">
      <c r="A636" s="1"/>
      <c r="B636" s="2"/>
    </row>
    <row r="637" spans="1:2" ht="12.75">
      <c r="A637" s="1"/>
      <c r="B637" s="2"/>
    </row>
    <row r="638" spans="1:2" ht="12.75">
      <c r="A638" s="1"/>
      <c r="B638" s="2"/>
    </row>
    <row r="639" spans="1:2" ht="12.75">
      <c r="A639" s="1"/>
      <c r="B639" s="2"/>
    </row>
    <row r="640" spans="1:2" ht="12.75">
      <c r="A640" s="1"/>
      <c r="B640" s="2"/>
    </row>
    <row r="641" spans="1:2" ht="12.75">
      <c r="A641" s="1"/>
      <c r="B641" s="2"/>
    </row>
    <row r="642" spans="1:2" ht="13.5" thickBot="1">
      <c r="A642" s="1"/>
      <c r="B642" s="3"/>
    </row>
    <row r="643" ht="12.75">
      <c r="A643" s="1"/>
    </row>
    <row r="644" ht="13.5" thickBot="1">
      <c r="A644" s="3"/>
    </row>
    <row r="646" ht="13.5" thickBot="1"/>
    <row r="647" ht="12.75">
      <c r="B647" s="4"/>
    </row>
    <row r="648" ht="13.5" thickBot="1">
      <c r="B648" s="2"/>
    </row>
    <row r="649" spans="1:2" ht="12.75">
      <c r="A649" s="4"/>
      <c r="B649" s="2"/>
    </row>
    <row r="650" spans="1:2" ht="12.75">
      <c r="A650" s="1"/>
      <c r="B650" s="2"/>
    </row>
    <row r="651" spans="1:2" ht="12.75">
      <c r="A651" s="1"/>
      <c r="B651" s="2"/>
    </row>
    <row r="652" spans="1:2" ht="12.75">
      <c r="A652" s="1"/>
      <c r="B652" s="2"/>
    </row>
    <row r="653" spans="1:2" ht="12.75">
      <c r="A653" s="1"/>
      <c r="B653" s="2"/>
    </row>
    <row r="654" spans="1:2" ht="12.75">
      <c r="A654" s="1"/>
      <c r="B654" s="2"/>
    </row>
    <row r="655" spans="1:2" ht="12.75">
      <c r="A655" s="1"/>
      <c r="B655" s="2"/>
    </row>
    <row r="656" spans="1:2" ht="12.75">
      <c r="A656" s="1"/>
      <c r="B656" s="2"/>
    </row>
    <row r="657" spans="1:2" ht="12.75">
      <c r="A657" s="1"/>
      <c r="B657" s="2"/>
    </row>
    <row r="658" spans="1:2" ht="12.75">
      <c r="A658" s="1"/>
      <c r="B658" s="2"/>
    </row>
    <row r="659" spans="1:2" ht="12.75">
      <c r="A659" s="1"/>
      <c r="B659" s="2"/>
    </row>
    <row r="660" spans="1:2" ht="12.75">
      <c r="A660" s="1"/>
      <c r="B660" s="2"/>
    </row>
    <row r="661" spans="1:2" ht="12.75">
      <c r="A661" s="1"/>
      <c r="B661" s="2"/>
    </row>
    <row r="662" spans="1:2" ht="12.75">
      <c r="A662" s="1"/>
      <c r="B662" s="2"/>
    </row>
    <row r="663" spans="1:2" ht="12.75">
      <c r="A663" s="1"/>
      <c r="B663" s="2"/>
    </row>
    <row r="664" spans="1:2" ht="12.75">
      <c r="A664" s="1"/>
      <c r="B664" s="2"/>
    </row>
    <row r="665" spans="1:2" ht="12.75">
      <c r="A665" s="1"/>
      <c r="B665" s="2"/>
    </row>
    <row r="666" spans="1:2" ht="12.75">
      <c r="A666" s="1"/>
      <c r="B666" s="2"/>
    </row>
    <row r="667" spans="1:2" ht="12.75">
      <c r="A667" s="1"/>
      <c r="B667" s="2"/>
    </row>
    <row r="668" spans="1:2" ht="12.75">
      <c r="A668" s="1"/>
      <c r="B668" s="2"/>
    </row>
    <row r="669" spans="1:2" ht="12.75">
      <c r="A669" s="1"/>
      <c r="B669" s="2"/>
    </row>
    <row r="670" spans="1:2" ht="12.75">
      <c r="A670" s="1"/>
      <c r="B670" s="2"/>
    </row>
    <row r="671" spans="1:2" ht="12.75">
      <c r="A671" s="1"/>
      <c r="B671" s="2"/>
    </row>
    <row r="672" spans="1:2" ht="12.75">
      <c r="A672" s="1"/>
      <c r="B672" s="2"/>
    </row>
    <row r="673" spans="1:2" ht="12.75">
      <c r="A673" s="1"/>
      <c r="B673" s="2"/>
    </row>
    <row r="674" spans="1:2" ht="12.75">
      <c r="A674" s="1"/>
      <c r="B674" s="2"/>
    </row>
    <row r="675" spans="1:2" ht="12.75">
      <c r="A675" s="1"/>
      <c r="B675" s="2"/>
    </row>
    <row r="676" spans="1:2" ht="12.75">
      <c r="A676" s="1"/>
      <c r="B676" s="2"/>
    </row>
    <row r="677" spans="1:2" ht="12.75">
      <c r="A677" s="1"/>
      <c r="B677" s="2"/>
    </row>
    <row r="678" spans="1:2" ht="12.75">
      <c r="A678" s="1"/>
      <c r="B678" s="2"/>
    </row>
    <row r="679" spans="1:2" ht="12.75">
      <c r="A679" s="1"/>
      <c r="B679" s="2"/>
    </row>
    <row r="680" spans="1:2" ht="12.75">
      <c r="A680" s="1"/>
      <c r="B680" s="2"/>
    </row>
    <row r="681" spans="1:2" ht="12.75">
      <c r="A681" s="1"/>
      <c r="B681" s="2"/>
    </row>
    <row r="682" spans="1:2" ht="12.75">
      <c r="A682" s="1"/>
      <c r="B682" s="2"/>
    </row>
    <row r="683" spans="1:2" ht="12.75">
      <c r="A683" s="1"/>
      <c r="B683" s="2"/>
    </row>
    <row r="684" spans="1:2" ht="12.75">
      <c r="A684" s="1"/>
      <c r="B684" s="2"/>
    </row>
    <row r="685" spans="1:2" ht="12.75">
      <c r="A685" s="1"/>
      <c r="B685" s="2"/>
    </row>
    <row r="686" spans="1:2" ht="12.75">
      <c r="A686" s="1"/>
      <c r="B686" s="2"/>
    </row>
    <row r="687" spans="1:2" ht="12.75">
      <c r="A687" s="1"/>
      <c r="B687" s="2"/>
    </row>
    <row r="688" spans="1:2" ht="12.75">
      <c r="A688" s="1"/>
      <c r="B688" s="2"/>
    </row>
    <row r="689" spans="1:2" ht="12.75">
      <c r="A689" s="1"/>
      <c r="B689" s="2"/>
    </row>
    <row r="690" spans="1:2" ht="12.75">
      <c r="A690" s="1"/>
      <c r="B690" s="2"/>
    </row>
    <row r="691" spans="1:2" ht="12.75">
      <c r="A691" s="1"/>
      <c r="B691" s="2"/>
    </row>
    <row r="692" spans="1:2" ht="12.75">
      <c r="A692" s="1"/>
      <c r="B692" s="2"/>
    </row>
    <row r="693" spans="1:2" ht="12.75">
      <c r="A693" s="1"/>
      <c r="B693" s="2"/>
    </row>
    <row r="694" spans="1:2" ht="12.75">
      <c r="A694" s="1"/>
      <c r="B694" s="2"/>
    </row>
    <row r="695" spans="1:2" ht="12.75">
      <c r="A695" s="1"/>
      <c r="B695" s="2"/>
    </row>
    <row r="696" spans="1:2" ht="12.75">
      <c r="A696" s="1"/>
      <c r="B696" s="2"/>
    </row>
    <row r="697" spans="1:2" ht="12.75">
      <c r="A697" s="1"/>
      <c r="B697" s="2"/>
    </row>
    <row r="698" spans="1:2" ht="13.5" thickBot="1">
      <c r="A698" s="1"/>
      <c r="B698" s="3"/>
    </row>
    <row r="699" ht="12.75">
      <c r="A699" s="1"/>
    </row>
    <row r="700" ht="13.5" thickBot="1">
      <c r="A700" s="3"/>
    </row>
    <row r="702" ht="13.5" thickBot="1"/>
    <row r="703" ht="12.75">
      <c r="B703" s="4"/>
    </row>
    <row r="704" ht="13.5" thickBot="1">
      <c r="B704" s="2"/>
    </row>
    <row r="705" spans="1:2" ht="12.75">
      <c r="A705" s="4"/>
      <c r="B705" s="2"/>
    </row>
    <row r="706" spans="1:2" ht="12.75">
      <c r="A706" s="1"/>
      <c r="B706" s="2"/>
    </row>
    <row r="707" spans="1:2" ht="12.75">
      <c r="A707" s="1"/>
      <c r="B707" s="2"/>
    </row>
    <row r="708" spans="1:2" ht="12.75">
      <c r="A708" s="1"/>
      <c r="B708" s="2"/>
    </row>
    <row r="709" spans="1:2" ht="12.75">
      <c r="A709" s="1"/>
      <c r="B709" s="2"/>
    </row>
    <row r="710" spans="1:2" ht="12.75">
      <c r="A710" s="1"/>
      <c r="B710" s="2"/>
    </row>
    <row r="711" spans="1:2" ht="12.75">
      <c r="A711" s="1"/>
      <c r="B711" s="2"/>
    </row>
    <row r="712" spans="1:2" ht="12.75">
      <c r="A712" s="1"/>
      <c r="B712" s="2"/>
    </row>
    <row r="713" spans="1:2" ht="12.75">
      <c r="A713" s="1"/>
      <c r="B713" s="2"/>
    </row>
    <row r="714" spans="1:2" ht="12.75">
      <c r="A714" s="1"/>
      <c r="B714" s="2"/>
    </row>
    <row r="715" spans="1:2" ht="12.75">
      <c r="A715" s="1"/>
      <c r="B715" s="2"/>
    </row>
    <row r="716" spans="1:2" ht="12.75">
      <c r="A716" s="1"/>
      <c r="B716" s="2"/>
    </row>
    <row r="717" spans="1:2" ht="12.75">
      <c r="A717" s="1"/>
      <c r="B717" s="2"/>
    </row>
    <row r="718" spans="1:2" ht="12.75">
      <c r="A718" s="1"/>
      <c r="B718" s="2"/>
    </row>
    <row r="719" spans="1:2" ht="12.75">
      <c r="A719" s="1"/>
      <c r="B719" s="2"/>
    </row>
    <row r="720" spans="1:2" ht="12.75">
      <c r="A720" s="1"/>
      <c r="B720" s="2"/>
    </row>
    <row r="721" spans="1:2" ht="12.75">
      <c r="A721" s="1"/>
      <c r="B721" s="2"/>
    </row>
    <row r="722" spans="1:2" ht="12.75">
      <c r="A722" s="1"/>
      <c r="B722" s="2"/>
    </row>
    <row r="723" spans="1:2" ht="12.75">
      <c r="A723" s="1"/>
      <c r="B723" s="2"/>
    </row>
    <row r="724" spans="1:2" ht="12.75">
      <c r="A724" s="1"/>
      <c r="B724" s="2"/>
    </row>
    <row r="725" spans="1:2" ht="12.75">
      <c r="A725" s="1"/>
      <c r="B725" s="2"/>
    </row>
    <row r="726" spans="1:2" ht="12.75">
      <c r="A726" s="1"/>
      <c r="B726" s="2"/>
    </row>
    <row r="727" spans="1:2" ht="12.75">
      <c r="A727" s="1"/>
      <c r="B727" s="2"/>
    </row>
    <row r="728" spans="1:2" ht="12.75">
      <c r="A728" s="1"/>
      <c r="B728" s="2"/>
    </row>
    <row r="729" spans="1:2" ht="12.75">
      <c r="A729" s="1"/>
      <c r="B729" s="2"/>
    </row>
    <row r="730" spans="1:2" ht="12.75">
      <c r="A730" s="1"/>
      <c r="B730" s="2"/>
    </row>
    <row r="731" spans="1:2" ht="12.75">
      <c r="A731" s="1"/>
      <c r="B731" s="2"/>
    </row>
    <row r="732" spans="1:2" ht="12.75">
      <c r="A732" s="1"/>
      <c r="B732" s="2"/>
    </row>
    <row r="733" spans="1:2" ht="12.75">
      <c r="A733" s="1"/>
      <c r="B733" s="2"/>
    </row>
    <row r="734" spans="1:2" ht="12.75">
      <c r="A734" s="1"/>
      <c r="B734" s="2"/>
    </row>
    <row r="735" spans="1:2" ht="12.75">
      <c r="A735" s="1"/>
      <c r="B735" s="2"/>
    </row>
    <row r="736" spans="1:2" ht="12.75">
      <c r="A736" s="1"/>
      <c r="B736" s="2"/>
    </row>
    <row r="737" spans="1:2" ht="12.75">
      <c r="A737" s="1"/>
      <c r="B737" s="2"/>
    </row>
    <row r="738" spans="1:2" ht="12.75">
      <c r="A738" s="1"/>
      <c r="B738" s="2"/>
    </row>
    <row r="739" spans="1:2" ht="12.75">
      <c r="A739" s="1"/>
      <c r="B739" s="2"/>
    </row>
    <row r="740" spans="1:2" ht="12.75">
      <c r="A740" s="1"/>
      <c r="B740" s="2"/>
    </row>
    <row r="741" spans="1:2" ht="12.75">
      <c r="A741" s="1"/>
      <c r="B741" s="2"/>
    </row>
    <row r="742" spans="1:2" ht="12.75">
      <c r="A742" s="1"/>
      <c r="B742" s="2"/>
    </row>
    <row r="743" spans="1:2" ht="12.75">
      <c r="A743" s="1"/>
      <c r="B743" s="2"/>
    </row>
    <row r="744" spans="1:2" ht="12.75">
      <c r="A744" s="1"/>
      <c r="B744" s="2"/>
    </row>
    <row r="745" spans="1:2" ht="12.75">
      <c r="A745" s="1"/>
      <c r="B745" s="2"/>
    </row>
    <row r="746" spans="1:2" ht="12.75">
      <c r="A746" s="1"/>
      <c r="B746" s="2"/>
    </row>
    <row r="747" spans="1:2" ht="12.75">
      <c r="A747" s="1"/>
      <c r="B747" s="2"/>
    </row>
    <row r="748" spans="1:2" ht="12.75">
      <c r="A748" s="1"/>
      <c r="B748" s="2"/>
    </row>
    <row r="749" spans="1:2" ht="12.75">
      <c r="A749" s="1"/>
      <c r="B749" s="2"/>
    </row>
    <row r="750" spans="1:2" ht="12.75">
      <c r="A750" s="1"/>
      <c r="B750" s="2"/>
    </row>
    <row r="751" spans="1:2" ht="12.75">
      <c r="A751" s="1"/>
      <c r="B751" s="2"/>
    </row>
    <row r="752" spans="1:2" ht="12.75">
      <c r="A752" s="1"/>
      <c r="B752" s="2"/>
    </row>
    <row r="753" spans="1:2" ht="12.75">
      <c r="A753" s="1"/>
      <c r="B753" s="2"/>
    </row>
    <row r="754" spans="1:2" ht="13.5" thickBot="1">
      <c r="A754" s="1"/>
      <c r="B754" s="3"/>
    </row>
    <row r="755" ht="12.75">
      <c r="A755" s="1"/>
    </row>
    <row r="756" ht="13.5" thickBot="1">
      <c r="A756" s="3"/>
    </row>
    <row r="758" ht="13.5" thickBot="1"/>
    <row r="759" ht="12.75">
      <c r="B759" s="4"/>
    </row>
    <row r="760" ht="13.5" thickBot="1">
      <c r="B760" s="2"/>
    </row>
    <row r="761" spans="1:2" ht="12.75">
      <c r="A761" s="4"/>
      <c r="B761" s="2"/>
    </row>
    <row r="762" spans="1:2" ht="12.75">
      <c r="A762" s="1"/>
      <c r="B762" s="2"/>
    </row>
    <row r="763" spans="1:2" ht="12.75">
      <c r="A763" s="1"/>
      <c r="B763" s="2"/>
    </row>
    <row r="764" spans="1:2" ht="12.75">
      <c r="A764" s="1"/>
      <c r="B764" s="2"/>
    </row>
    <row r="765" spans="1:2" ht="12.75">
      <c r="A765" s="1"/>
      <c r="B765" s="2"/>
    </row>
    <row r="766" spans="1:2" ht="12.75">
      <c r="A766" s="1"/>
      <c r="B766" s="2"/>
    </row>
    <row r="767" spans="1:2" ht="12.75">
      <c r="A767" s="1"/>
      <c r="B767" s="2"/>
    </row>
    <row r="768" spans="1:2" ht="12.75">
      <c r="A768" s="1"/>
      <c r="B768" s="2"/>
    </row>
    <row r="769" spans="1:2" ht="12.75">
      <c r="A769" s="1"/>
      <c r="B769" s="2"/>
    </row>
    <row r="770" spans="1:2" ht="12.75">
      <c r="A770" s="1"/>
      <c r="B770" s="2"/>
    </row>
    <row r="771" spans="1:2" ht="12.75">
      <c r="A771" s="1"/>
      <c r="B771" s="2"/>
    </row>
    <row r="772" spans="1:2" ht="12.75">
      <c r="A772" s="1"/>
      <c r="B772" s="2"/>
    </row>
    <row r="773" spans="1:2" ht="12.75">
      <c r="A773" s="1"/>
      <c r="B773" s="2"/>
    </row>
    <row r="774" spans="1:2" ht="12.75">
      <c r="A774" s="1"/>
      <c r="B774" s="2"/>
    </row>
    <row r="775" spans="1:2" ht="12.75">
      <c r="A775" s="1"/>
      <c r="B775" s="2"/>
    </row>
    <row r="776" spans="1:2" ht="12.75">
      <c r="A776" s="1"/>
      <c r="B776" s="2"/>
    </row>
    <row r="777" spans="1:2" ht="12.75">
      <c r="A777" s="1"/>
      <c r="B777" s="2"/>
    </row>
    <row r="778" spans="1:2" ht="12.75">
      <c r="A778" s="1"/>
      <c r="B778" s="2"/>
    </row>
    <row r="779" spans="1:2" ht="12.75">
      <c r="A779" s="1"/>
      <c r="B779" s="2"/>
    </row>
    <row r="780" spans="1:2" ht="12.75">
      <c r="A780" s="1"/>
      <c r="B780" s="2"/>
    </row>
    <row r="781" spans="1:2" ht="12.75">
      <c r="A781" s="1"/>
      <c r="B781" s="2"/>
    </row>
    <row r="782" spans="1:2" ht="12.75">
      <c r="A782" s="1"/>
      <c r="B782" s="2"/>
    </row>
    <row r="783" spans="1:2" ht="12.75">
      <c r="A783" s="1"/>
      <c r="B783" s="2"/>
    </row>
    <row r="784" spans="1:2" ht="12.75">
      <c r="A784" s="1"/>
      <c r="B784" s="2"/>
    </row>
    <row r="785" spans="1:2" ht="12.75">
      <c r="A785" s="1"/>
      <c r="B785" s="2"/>
    </row>
    <row r="786" spans="1:2" ht="12.75">
      <c r="A786" s="1"/>
      <c r="B786" s="2"/>
    </row>
    <row r="787" spans="1:2" ht="12.75">
      <c r="A787" s="1"/>
      <c r="B787" s="2"/>
    </row>
    <row r="788" spans="1:2" ht="12.75">
      <c r="A788" s="1"/>
      <c r="B788" s="2"/>
    </row>
    <row r="789" spans="1:2" ht="12.75">
      <c r="A789" s="1"/>
      <c r="B789" s="2"/>
    </row>
    <row r="790" spans="1:2" ht="12.75">
      <c r="A790" s="1"/>
      <c r="B790" s="2"/>
    </row>
    <row r="791" spans="1:2" ht="12.75">
      <c r="A791" s="1"/>
      <c r="B791" s="2"/>
    </row>
    <row r="792" spans="1:2" ht="12.75">
      <c r="A792" s="1"/>
      <c r="B792" s="2"/>
    </row>
    <row r="793" spans="1:2" ht="12.75">
      <c r="A793" s="1"/>
      <c r="B793" s="2"/>
    </row>
    <row r="794" spans="1:2" ht="12.75">
      <c r="A794" s="1"/>
      <c r="B794" s="2"/>
    </row>
    <row r="795" spans="1:2" ht="12.75">
      <c r="A795" s="1"/>
      <c r="B795" s="2"/>
    </row>
    <row r="796" spans="1:2" ht="12.75">
      <c r="A796" s="1"/>
      <c r="B796" s="2"/>
    </row>
    <row r="797" spans="1:2" ht="12.75">
      <c r="A797" s="1"/>
      <c r="B797" s="2"/>
    </row>
    <row r="798" spans="1:2" ht="12.75">
      <c r="A798" s="1"/>
      <c r="B798" s="2"/>
    </row>
    <row r="799" spans="1:2" ht="12.75">
      <c r="A799" s="1"/>
      <c r="B799" s="2"/>
    </row>
    <row r="800" spans="1:2" ht="12.75">
      <c r="A800" s="1"/>
      <c r="B800" s="2"/>
    </row>
    <row r="801" spans="1:2" ht="12.75">
      <c r="A801" s="1"/>
      <c r="B801" s="2"/>
    </row>
    <row r="802" spans="1:2" ht="12.75">
      <c r="A802" s="1"/>
      <c r="B802" s="2"/>
    </row>
    <row r="803" spans="1:2" ht="12.75">
      <c r="A803" s="1"/>
      <c r="B803" s="2"/>
    </row>
    <row r="804" spans="1:2" ht="12.75">
      <c r="A804" s="1"/>
      <c r="B804" s="2"/>
    </row>
    <row r="805" spans="1:2" ht="12.75">
      <c r="A805" s="1"/>
      <c r="B805" s="2"/>
    </row>
    <row r="806" spans="1:2" ht="12.75">
      <c r="A806" s="1"/>
      <c r="B806" s="2"/>
    </row>
    <row r="807" spans="1:2" ht="12.75">
      <c r="A807" s="1"/>
      <c r="B807" s="2"/>
    </row>
    <row r="808" spans="1:2" ht="12.75">
      <c r="A808" s="1"/>
      <c r="B808" s="2"/>
    </row>
    <row r="809" spans="1:2" ht="12.75">
      <c r="A809" s="1"/>
      <c r="B809" s="2"/>
    </row>
    <row r="810" spans="1:2" ht="13.5" thickBot="1">
      <c r="A810" s="1"/>
      <c r="B810" s="3"/>
    </row>
    <row r="811" ht="12.75">
      <c r="A811" s="1"/>
    </row>
    <row r="812" ht="13.5" thickBot="1">
      <c r="A812" s="3"/>
    </row>
    <row r="814" ht="13.5" thickBot="1"/>
    <row r="815" ht="12.75">
      <c r="B815" s="4"/>
    </row>
    <row r="816" ht="13.5" thickBot="1">
      <c r="B816" s="2"/>
    </row>
    <row r="817" spans="1:2" ht="12.75">
      <c r="A817" s="4"/>
      <c r="B817" s="2"/>
    </row>
    <row r="818" spans="1:2" ht="12.75">
      <c r="A818" s="1"/>
      <c r="B818" s="2"/>
    </row>
    <row r="819" spans="1:2" ht="12.75">
      <c r="A819" s="1"/>
      <c r="B819" s="2"/>
    </row>
    <row r="820" spans="1:2" ht="12.75">
      <c r="A820" s="1"/>
      <c r="B820" s="2"/>
    </row>
    <row r="821" spans="1:2" ht="12.75">
      <c r="A821" s="1"/>
      <c r="B821" s="2"/>
    </row>
    <row r="822" spans="1:2" ht="12.75">
      <c r="A822" s="1"/>
      <c r="B822" s="2"/>
    </row>
    <row r="823" spans="1:2" ht="12.75">
      <c r="A823" s="1"/>
      <c r="B823" s="2"/>
    </row>
    <row r="824" spans="1:2" ht="12.75">
      <c r="A824" s="1"/>
      <c r="B824" s="2"/>
    </row>
    <row r="825" spans="1:2" ht="12.75">
      <c r="A825" s="1"/>
      <c r="B825" s="2"/>
    </row>
    <row r="826" spans="1:2" ht="12.75">
      <c r="A826" s="1"/>
      <c r="B826" s="2"/>
    </row>
    <row r="827" spans="1:2" ht="12.75">
      <c r="A827" s="1"/>
      <c r="B827" s="2"/>
    </row>
    <row r="828" spans="1:2" ht="12.75">
      <c r="A828" s="1"/>
      <c r="B828" s="2"/>
    </row>
    <row r="829" spans="1:2" ht="12.75">
      <c r="A829" s="1"/>
      <c r="B829" s="2"/>
    </row>
    <row r="830" spans="1:2" ht="12.75">
      <c r="A830" s="1"/>
      <c r="B830" s="2"/>
    </row>
    <row r="831" spans="1:2" ht="12.75">
      <c r="A831" s="1"/>
      <c r="B831" s="2"/>
    </row>
    <row r="832" spans="1:2" ht="12.75">
      <c r="A832" s="1"/>
      <c r="B832" s="2"/>
    </row>
    <row r="833" spans="1:2" ht="12.75">
      <c r="A833" s="1"/>
      <c r="B833" s="2"/>
    </row>
    <row r="834" spans="1:2" ht="12.75">
      <c r="A834" s="1"/>
      <c r="B834" s="2"/>
    </row>
    <row r="835" spans="1:2" ht="12.75">
      <c r="A835" s="1"/>
      <c r="B835" s="2"/>
    </row>
    <row r="836" spans="1:2" ht="12.75">
      <c r="A836" s="1"/>
      <c r="B836" s="2"/>
    </row>
    <row r="837" spans="1:2" ht="12.75">
      <c r="A837" s="1"/>
      <c r="B837" s="2"/>
    </row>
    <row r="838" spans="1:2" ht="12.75">
      <c r="A838" s="1"/>
      <c r="B838" s="2"/>
    </row>
    <row r="839" spans="1:2" ht="12.75">
      <c r="A839" s="1"/>
      <c r="B839" s="2"/>
    </row>
    <row r="840" spans="1:2" ht="12.75">
      <c r="A840" s="1"/>
      <c r="B840" s="2"/>
    </row>
    <row r="841" spans="1:2" ht="12.75">
      <c r="A841" s="1"/>
      <c r="B841" s="2"/>
    </row>
    <row r="842" spans="1:2" ht="12.75">
      <c r="A842" s="1"/>
      <c r="B842" s="2"/>
    </row>
    <row r="843" spans="1:2" ht="12.75">
      <c r="A843" s="1"/>
      <c r="B843" s="2"/>
    </row>
    <row r="844" spans="1:2" ht="12.75">
      <c r="A844" s="1"/>
      <c r="B844" s="2"/>
    </row>
    <row r="845" spans="1:2" ht="12.75">
      <c r="A845" s="1"/>
      <c r="B845" s="2"/>
    </row>
    <row r="846" spans="1:2" ht="12.75">
      <c r="A846" s="1"/>
      <c r="B846" s="2"/>
    </row>
    <row r="847" spans="1:2" ht="12.75">
      <c r="A847" s="1"/>
      <c r="B847" s="2"/>
    </row>
    <row r="848" spans="1:2" ht="12.75">
      <c r="A848" s="1"/>
      <c r="B848" s="2"/>
    </row>
    <row r="849" spans="1:2" ht="12.75">
      <c r="A849" s="1"/>
      <c r="B849" s="2"/>
    </row>
    <row r="850" spans="1:2" ht="12.75">
      <c r="A850" s="1"/>
      <c r="B850" s="2"/>
    </row>
    <row r="851" spans="1:2" ht="12.75">
      <c r="A851" s="1"/>
      <c r="B851" s="2"/>
    </row>
    <row r="852" spans="1:2" ht="12.75">
      <c r="A852" s="1"/>
      <c r="B852" s="2"/>
    </row>
    <row r="853" spans="1:2" ht="12.75">
      <c r="A853" s="1"/>
      <c r="B853" s="2"/>
    </row>
    <row r="854" spans="1:2" ht="12.75">
      <c r="A854" s="1"/>
      <c r="B854" s="2"/>
    </row>
    <row r="855" spans="1:2" ht="12.75">
      <c r="A855" s="1"/>
      <c r="B855" s="2"/>
    </row>
    <row r="856" spans="1:2" ht="12.75">
      <c r="A856" s="1"/>
      <c r="B856" s="2"/>
    </row>
    <row r="857" spans="1:2" ht="12.75">
      <c r="A857" s="1"/>
      <c r="B857" s="2"/>
    </row>
    <row r="858" spans="1:2" ht="12.75">
      <c r="A858" s="1"/>
      <c r="B858" s="2"/>
    </row>
    <row r="859" spans="1:2" ht="12.75">
      <c r="A859" s="1"/>
      <c r="B859" s="2"/>
    </row>
    <row r="860" spans="1:2" ht="12.75">
      <c r="A860" s="1"/>
      <c r="B860" s="2"/>
    </row>
    <row r="861" spans="1:2" ht="12.75">
      <c r="A861" s="1"/>
      <c r="B861" s="2"/>
    </row>
    <row r="862" spans="1:2" ht="12.75">
      <c r="A862" s="1"/>
      <c r="B862" s="2"/>
    </row>
    <row r="863" spans="1:2" ht="12.75">
      <c r="A863" s="1"/>
      <c r="B863" s="2"/>
    </row>
    <row r="864" spans="1:2" ht="12.75">
      <c r="A864" s="1"/>
      <c r="B864" s="2"/>
    </row>
    <row r="865" spans="1:2" ht="12.75">
      <c r="A865" s="1"/>
      <c r="B865" s="2"/>
    </row>
    <row r="866" spans="1:2" ht="13.5" thickBot="1">
      <c r="A866" s="1"/>
      <c r="B866" s="3"/>
    </row>
    <row r="867" ht="12.75">
      <c r="A867" s="1"/>
    </row>
    <row r="868" ht="13.5" thickBot="1">
      <c r="A868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1999-10-19T20:39:03Z</cp:lastPrinted>
  <dcterms:created xsi:type="dcterms:W3CDTF">1999-10-19T19:57:31Z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