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02_010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<sst xmlns="http://schemas.openxmlformats.org/spreadsheetml/2006/main" count="30" uniqueCount="29">
  <si>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X's</t>
  </si>
  <si>
    <t>eps</t>
  </si>
  <si>
    <t>Note:</t>
  </si>
  <si>
    <t>these</t>
  </si>
  <si>
    <t xml:space="preserve">were </t>
  </si>
  <si>
    <t>generated</t>
  </si>
  <si>
    <t>using:</t>
  </si>
  <si>
    <t>tools -&gt;</t>
  </si>
  <si>
    <t>Data Analysis -&gt;</t>
  </si>
  <si>
    <t>Random Number Generation</t>
  </si>
  <si>
    <t>Simulated Correlation Examples</t>
  </si>
  <si>
    <t>Y1</t>
  </si>
  <si>
    <t>Y2</t>
  </si>
  <si>
    <t>Product Versions</t>
  </si>
  <si>
    <t>Y1:</t>
  </si>
  <si>
    <t>Y2:</t>
  </si>
  <si>
    <t>Y3:</t>
  </si>
  <si>
    <t>Y4:</t>
  </si>
  <si>
    <t>Correlation:</t>
  </si>
  <si>
    <t>Y3</t>
  </si>
  <si>
    <t xml:space="preserve">Y4 </t>
  </si>
  <si>
    <t>X4</t>
  </si>
  <si>
    <t>R^2:</t>
  </si>
  <si>
    <t>(a)</t>
  </si>
  <si>
    <t>(b)</t>
  </si>
  <si>
    <t>(e)</t>
  </si>
  <si>
    <t>New part (e) a "more random" example"</t>
  </si>
  <si>
    <t>Y's</t>
  </si>
  <si>
    <t>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</si>
</sst>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(a)  Sum(X_i * Y_i) =66, Corr. = 0.98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'EX02_010'!$A$6:$A$55</c:f>
              <c:numCache/>
            </c:numRef>
          </c:xVal>
          <c:yVal>
            <c:numRef>
              <c:f>'EX02_010'!$D$6:$D$55</c:f>
              <c:numCache/>
            </c:numRef>
          </c:yVal>
          <c:smooth val="0"/>
        </c:ser>
        <c:axId val="23046750"/>
        <c:axId val="5392655"/>
      </c:scatterChart>
      <c:valAx>
        <c:axId val="2304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655"/>
        <c:crosses val="autoZero"/>
        <c:crossBetween val="midCat"/>
        <c:dispUnits/>
      </c:valAx>
      <c:valAx>
        <c:axId val="539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467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(b)  Sum(X_i * Y_i) =-32, Corr. = -0.76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'EX02_010'!$A$6:$A$55</c:f>
              <c:numCache/>
            </c:numRef>
          </c:xVal>
          <c:yVal>
            <c:numRef>
              <c:f>'EX02_010'!$E$6:$E$55</c:f>
              <c:numCache/>
            </c:numRef>
          </c:yVal>
          <c:smooth val="0"/>
        </c:ser>
        <c:axId val="19772264"/>
        <c:axId val="5356457"/>
      </c:scatterChart>
      <c:valAx>
        <c:axId val="1977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6457"/>
        <c:crosses val="autoZero"/>
        <c:crossBetween val="midCat"/>
        <c:dispUnits/>
      </c:valAx>
      <c:valAx>
        <c:axId val="5356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722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(c)  Sum(X_i * Y_i) =6.6, Corr. = 0.98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'EX02_010'!$A$6:$A$55</c:f>
              <c:numCache/>
            </c:numRef>
          </c:xVal>
          <c:yVal>
            <c:numRef>
              <c:f>'EX02_010'!$F$6:$F$55</c:f>
              <c:numCache/>
            </c:numRef>
          </c:yVal>
          <c:smooth val="0"/>
        </c:ser>
        <c:axId val="18288146"/>
        <c:axId val="11616483"/>
      </c:scatterChart>
      <c:valAx>
        <c:axId val="1828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6483"/>
        <c:crosses val="autoZero"/>
        <c:crossBetween val="midCat"/>
        <c:dispUnits/>
      </c:valAx>
      <c:valAx>
        <c:axId val="11616483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182881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(d)  Sum(X_i * Y_i) =-197, Corr. = 0.98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'EX02_010'!$I$6:$I$55</c:f>
              <c:numCache/>
            </c:numRef>
          </c:xVal>
          <c:yVal>
            <c:numRef>
              <c:f>'EX02_010'!$G$6:$G$55</c:f>
              <c:numCache/>
            </c:numRef>
          </c:yVal>
          <c:smooth val="0"/>
        </c:ser>
        <c:axId val="6513756"/>
        <c:axId val="65737405"/>
      </c:scatterChart>
      <c:valAx>
        <c:axId val="651375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65737405"/>
        <c:crosses val="autoZero"/>
        <c:crossBetween val="midCat"/>
        <c:dispUnits/>
      </c:valAx>
      <c:valAx>
        <c:axId val="65737405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6513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'EX02_010'!$A$134:$A$183</c:f>
              <c:numCache/>
            </c:numRef>
          </c:xVal>
          <c:yVal>
            <c:numRef>
              <c:f>'EX02_010'!$B$134:$B$183</c:f>
              <c:numCache/>
            </c:numRef>
          </c:yVal>
          <c:smooth val="0"/>
        </c:ser>
        <c:axId val="10879046"/>
        <c:axId val="43387703"/>
      </c:scatterChart>
      <c:valAx>
        <c:axId val="1087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87703"/>
        <c:crosses val="autoZero"/>
        <c:crossBetween val="midCat"/>
        <c:dispUnits/>
      </c:valAx>
      <c:valAx>
        <c:axId val="43387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790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</xdr:rowOff>
    </xdr:from>
    <xdr:to>
      <xdr:col>5</xdr:col>
      <xdr:colOff>333375</xdr:colOff>
      <xdr:row>97</xdr:row>
      <xdr:rowOff>0</xdr:rowOff>
    </xdr:to>
    <xdr:graphicFrame>
      <xdr:nvGraphicFramePr>
        <xdr:cNvPr id="1" name="Chart 1"/>
        <xdr:cNvGraphicFramePr/>
      </xdr:nvGraphicFramePr>
      <xdr:xfrm>
        <a:off x="9525" y="12153900"/>
        <a:ext cx="33718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75</xdr:row>
      <xdr:rowOff>9525</xdr:rowOff>
    </xdr:from>
    <xdr:to>
      <xdr:col>11</xdr:col>
      <xdr:colOff>342900</xdr:colOff>
      <xdr:row>97</xdr:row>
      <xdr:rowOff>0</xdr:rowOff>
    </xdr:to>
    <xdr:graphicFrame>
      <xdr:nvGraphicFramePr>
        <xdr:cNvPr id="2" name="Chart 2"/>
        <xdr:cNvGraphicFramePr/>
      </xdr:nvGraphicFramePr>
      <xdr:xfrm>
        <a:off x="3667125" y="12153900"/>
        <a:ext cx="33813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5</xdr:col>
      <xdr:colOff>333375</xdr:colOff>
      <xdr:row>120</xdr:row>
      <xdr:rowOff>0</xdr:rowOff>
    </xdr:to>
    <xdr:graphicFrame>
      <xdr:nvGraphicFramePr>
        <xdr:cNvPr id="3" name="Chart 3"/>
        <xdr:cNvGraphicFramePr/>
      </xdr:nvGraphicFramePr>
      <xdr:xfrm>
        <a:off x="0" y="15868650"/>
        <a:ext cx="33813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98</xdr:row>
      <xdr:rowOff>0</xdr:rowOff>
    </xdr:from>
    <xdr:to>
      <xdr:col>11</xdr:col>
      <xdr:colOff>333375</xdr:colOff>
      <xdr:row>120</xdr:row>
      <xdr:rowOff>0</xdr:rowOff>
    </xdr:to>
    <xdr:graphicFrame>
      <xdr:nvGraphicFramePr>
        <xdr:cNvPr id="4" name="Chart 4"/>
        <xdr:cNvGraphicFramePr/>
      </xdr:nvGraphicFramePr>
      <xdr:xfrm>
        <a:off x="3657600" y="15868650"/>
        <a:ext cx="33813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135</xdr:row>
      <xdr:rowOff>152400</xdr:rowOff>
    </xdr:from>
    <xdr:to>
      <xdr:col>8</xdr:col>
      <xdr:colOff>323850</xdr:colOff>
      <xdr:row>156</xdr:row>
      <xdr:rowOff>9525</xdr:rowOff>
    </xdr:to>
    <xdr:graphicFrame>
      <xdr:nvGraphicFramePr>
        <xdr:cNvPr id="5" name="Chart 5"/>
        <xdr:cNvGraphicFramePr/>
      </xdr:nvGraphicFramePr>
      <xdr:xfrm>
        <a:off x="1838325" y="22012275"/>
        <a:ext cx="3362325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125">
      <selection activeCell="B129" sqref="B129"/>
    </sheetView>
  </sheetViews>
  <sheetFormatPr defaultColWidth="9.140625" defaultRowHeight="12.75"/>
  <sheetData>
    <row r="1" ht="12.75">
      <c r="A1" t="s">
        <v>10</v>
      </c>
    </row>
    <row r="5" spans="1:9" ht="12.75">
      <c r="A5" t="s">
        <v>0</v>
      </c>
      <c r="B5" t="s">
        <v>1</v>
      </c>
      <c r="D5" t="s">
        <v>11</v>
      </c>
      <c r="E5" t="s">
        <v>12</v>
      </c>
      <c r="F5" t="s">
        <v>19</v>
      </c>
      <c r="G5" t="s">
        <v>20</v>
      </c>
      <c r="I5" t="s">
        <v>21</v>
      </c>
    </row>
    <row r="6" spans="1:9" ht="12.75">
      <c r="A6">
        <v>-0.3002321591338841</v>
      </c>
      <c r="B6">
        <v>2.483757270965725</v>
      </c>
      <c r="D6">
        <f>A6+0.2*B6</f>
        <v>0.1965192950592609</v>
      </c>
      <c r="E6">
        <f>-0.5*A6-0.5*B6</f>
        <v>-1.0917625559159205</v>
      </c>
      <c r="F6">
        <f>0.1*D6</f>
        <v>0.01965192950592609</v>
      </c>
      <c r="G6">
        <f>0.1*D6-2</f>
        <v>-1.980348070494074</v>
      </c>
      <c r="I6">
        <f>0.2*A6+2</f>
        <v>1.9399535681732232</v>
      </c>
    </row>
    <row r="7" spans="1:9" ht="12.75">
      <c r="A7">
        <v>-1.2776831681549083</v>
      </c>
      <c r="B7">
        <v>0.09872792361420579</v>
      </c>
      <c r="D7">
        <f aca="true" t="shared" si="0" ref="D7:D55">A7+0.2*B7</f>
        <v>-1.2579375834320672</v>
      </c>
      <c r="E7">
        <f aca="true" t="shared" si="1" ref="E7:E55">-0.5*A7-0.5*B7</f>
        <v>0.5894776222703513</v>
      </c>
      <c r="F7">
        <f aca="true" t="shared" si="2" ref="F7:F55">0.1*D7</f>
        <v>-0.12579375834320672</v>
      </c>
      <c r="G7">
        <f aca="true" t="shared" si="3" ref="G7:G55">0.1*D7-2</f>
        <v>-2.1257937583432067</v>
      </c>
      <c r="I7">
        <f aca="true" t="shared" si="4" ref="I7:I55">0.2*A7+2</f>
        <v>1.7444633663690183</v>
      </c>
    </row>
    <row r="8" spans="1:9" ht="12.75">
      <c r="A8">
        <v>0.24425730771326926</v>
      </c>
      <c r="B8">
        <v>-0.8820347829896491</v>
      </c>
      <c r="D8">
        <f t="shared" si="0"/>
        <v>0.06785035111533944</v>
      </c>
      <c r="E8">
        <f t="shared" si="1"/>
        <v>0.3188887376381899</v>
      </c>
      <c r="F8">
        <f t="shared" si="2"/>
        <v>0.0067850351115339436</v>
      </c>
      <c r="G8">
        <f t="shared" si="3"/>
        <v>-1.993214964888466</v>
      </c>
      <c r="I8">
        <f t="shared" si="4"/>
        <v>2.048851461542654</v>
      </c>
    </row>
    <row r="9" spans="1:9" ht="12.75">
      <c r="A9">
        <v>1.2764735402015503</v>
      </c>
      <c r="B9">
        <v>-0.7909579835541081</v>
      </c>
      <c r="D9">
        <f t="shared" si="0"/>
        <v>1.1182819434907287</v>
      </c>
      <c r="E9">
        <f t="shared" si="1"/>
        <v>-0.24275777832372114</v>
      </c>
      <c r="F9">
        <f t="shared" si="2"/>
        <v>0.11182819434907287</v>
      </c>
      <c r="G9">
        <f t="shared" si="3"/>
        <v>-1.8881718056509271</v>
      </c>
      <c r="I9">
        <f t="shared" si="4"/>
        <v>2.25529470804031</v>
      </c>
    </row>
    <row r="10" spans="1:9" ht="12.75">
      <c r="A10">
        <v>1.1983502190560102</v>
      </c>
      <c r="B10">
        <v>-0.8121605787891895</v>
      </c>
      <c r="D10">
        <f t="shared" si="0"/>
        <v>1.0359181032981724</v>
      </c>
      <c r="E10">
        <f t="shared" si="1"/>
        <v>-0.1930948201334104</v>
      </c>
      <c r="F10">
        <f t="shared" si="2"/>
        <v>0.10359181032981724</v>
      </c>
      <c r="G10">
        <f t="shared" si="3"/>
        <v>-1.8964081896701828</v>
      </c>
      <c r="I10">
        <f t="shared" si="4"/>
        <v>2.239670043811202</v>
      </c>
    </row>
    <row r="11" spans="1:9" ht="12.75">
      <c r="A11">
        <v>1.733133103698492</v>
      </c>
      <c r="B11">
        <v>0.08443976184935309</v>
      </c>
      <c r="D11">
        <f t="shared" si="0"/>
        <v>1.7500210560683627</v>
      </c>
      <c r="E11">
        <f t="shared" si="1"/>
        <v>-0.9087864327739226</v>
      </c>
      <c r="F11">
        <f t="shared" si="2"/>
        <v>0.17500210560683627</v>
      </c>
      <c r="G11">
        <f t="shared" si="3"/>
        <v>-1.8249978943931637</v>
      </c>
      <c r="I11">
        <f t="shared" si="4"/>
        <v>2.3466266207396984</v>
      </c>
    </row>
    <row r="12" spans="1:9" ht="12.75">
      <c r="A12">
        <v>-2.183587639592588</v>
      </c>
      <c r="B12">
        <v>0.20221705199219286</v>
      </c>
      <c r="D12">
        <f t="shared" si="0"/>
        <v>-2.1431442291941494</v>
      </c>
      <c r="E12">
        <f t="shared" si="1"/>
        <v>0.9906852938001975</v>
      </c>
      <c r="F12">
        <f t="shared" si="2"/>
        <v>-0.21431442291941494</v>
      </c>
      <c r="G12">
        <f t="shared" si="3"/>
        <v>-2.214314422919415</v>
      </c>
      <c r="I12">
        <f t="shared" si="4"/>
        <v>1.5632824720814824</v>
      </c>
    </row>
    <row r="13" spans="1:9" ht="12.75">
      <c r="A13">
        <v>-0.23418124328600243</v>
      </c>
      <c r="B13">
        <v>-1.6955618775682524</v>
      </c>
      <c r="D13">
        <f t="shared" si="0"/>
        <v>-0.5732936187996529</v>
      </c>
      <c r="E13">
        <f t="shared" si="1"/>
        <v>0.9648715604271274</v>
      </c>
      <c r="F13">
        <f t="shared" si="2"/>
        <v>-0.05732936187996529</v>
      </c>
      <c r="G13">
        <f t="shared" si="3"/>
        <v>-2.0573293618799653</v>
      </c>
      <c r="I13">
        <f t="shared" si="4"/>
        <v>1.9531637513427995</v>
      </c>
    </row>
    <row r="14" spans="1:9" ht="12.75">
      <c r="A14">
        <v>1.0950225259875879</v>
      </c>
      <c r="B14">
        <v>-0.4583694135362748</v>
      </c>
      <c r="D14">
        <f t="shared" si="0"/>
        <v>1.003348643280333</v>
      </c>
      <c r="E14">
        <f t="shared" si="1"/>
        <v>-0.31832655622565653</v>
      </c>
      <c r="F14">
        <f t="shared" si="2"/>
        <v>0.10033486432803329</v>
      </c>
      <c r="G14">
        <f t="shared" si="3"/>
        <v>-1.8996651356719667</v>
      </c>
      <c r="I14">
        <f t="shared" si="4"/>
        <v>2.2190045051975176</v>
      </c>
    </row>
    <row r="15" spans="1:9" ht="12.75">
      <c r="A15">
        <v>-1.0867006494663656</v>
      </c>
      <c r="B15">
        <v>0.030030378184164874</v>
      </c>
      <c r="D15">
        <f t="shared" si="0"/>
        <v>-1.0806945738295326</v>
      </c>
      <c r="E15">
        <f t="shared" si="1"/>
        <v>0.5283351356411004</v>
      </c>
      <c r="F15">
        <f t="shared" si="2"/>
        <v>-0.10806945738295326</v>
      </c>
      <c r="G15">
        <f t="shared" si="3"/>
        <v>-2.1080694573829533</v>
      </c>
      <c r="I15">
        <f t="shared" si="4"/>
        <v>1.7826598701067269</v>
      </c>
    </row>
    <row r="16" spans="1:9" ht="12.75">
      <c r="A16">
        <v>-0.6902041604917031</v>
      </c>
      <c r="B16">
        <v>-0.6822642717452254</v>
      </c>
      <c r="D16">
        <f t="shared" si="0"/>
        <v>-0.8266570148407482</v>
      </c>
      <c r="E16">
        <f t="shared" si="1"/>
        <v>0.6862342161184642</v>
      </c>
      <c r="F16">
        <f t="shared" si="2"/>
        <v>-0.08266570148407482</v>
      </c>
      <c r="G16">
        <f t="shared" si="3"/>
        <v>-2.082665701484075</v>
      </c>
      <c r="I16">
        <f t="shared" si="4"/>
        <v>1.8619591679016594</v>
      </c>
    </row>
    <row r="17" spans="1:9" ht="12.75">
      <c r="A17">
        <v>-1.690432327450253</v>
      </c>
      <c r="B17">
        <v>0.04679577614297159</v>
      </c>
      <c r="D17">
        <f t="shared" si="0"/>
        <v>-1.6810731722216588</v>
      </c>
      <c r="E17">
        <f t="shared" si="1"/>
        <v>0.8218182756536407</v>
      </c>
      <c r="F17">
        <f t="shared" si="2"/>
        <v>-0.16810731722216588</v>
      </c>
      <c r="G17">
        <f t="shared" si="3"/>
        <v>-2.168107317222166</v>
      </c>
      <c r="I17">
        <f t="shared" si="4"/>
        <v>1.6619135345099494</v>
      </c>
    </row>
    <row r="18" spans="1:9" ht="12.75">
      <c r="A18">
        <v>-1.8469108908902854</v>
      </c>
      <c r="B18">
        <v>0.31828676583245397</v>
      </c>
      <c r="D18">
        <f t="shared" si="0"/>
        <v>-1.7832535377237946</v>
      </c>
      <c r="E18">
        <f t="shared" si="1"/>
        <v>0.7643120625289157</v>
      </c>
      <c r="F18">
        <f t="shared" si="2"/>
        <v>-0.17832535377237946</v>
      </c>
      <c r="G18">
        <f t="shared" si="3"/>
        <v>-2.1783253537723795</v>
      </c>
      <c r="I18">
        <f t="shared" si="4"/>
        <v>1.630617821821943</v>
      </c>
    </row>
    <row r="19" spans="1:9" ht="12.75">
      <c r="A19">
        <v>-0.9776294973562472</v>
      </c>
      <c r="B19">
        <v>2.2763015294913203</v>
      </c>
      <c r="D19">
        <f t="shared" si="0"/>
        <v>-0.5223691914579831</v>
      </c>
      <c r="E19">
        <f t="shared" si="1"/>
        <v>-0.6493360160675365</v>
      </c>
      <c r="F19">
        <f t="shared" si="2"/>
        <v>-0.05223691914579831</v>
      </c>
      <c r="G19">
        <f t="shared" si="3"/>
        <v>-2.0522369191457983</v>
      </c>
      <c r="I19">
        <f t="shared" si="4"/>
        <v>1.8044741005287506</v>
      </c>
    </row>
    <row r="20" spans="1:9" ht="12.75">
      <c r="A20">
        <v>-0.77350705396384</v>
      </c>
      <c r="B20">
        <v>-1.9145954865962267</v>
      </c>
      <c r="D20">
        <f t="shared" si="0"/>
        <v>-1.1564261512830853</v>
      </c>
      <c r="E20">
        <f t="shared" si="1"/>
        <v>1.3440512702800333</v>
      </c>
      <c r="F20">
        <f t="shared" si="2"/>
        <v>-0.11564261512830853</v>
      </c>
      <c r="G20">
        <f t="shared" si="3"/>
        <v>-2.1156426151283085</v>
      </c>
      <c r="I20">
        <f t="shared" si="4"/>
        <v>1.845298589207232</v>
      </c>
    </row>
    <row r="21" spans="1:9" ht="12.75">
      <c r="A21">
        <v>-2.1179312170716003</v>
      </c>
      <c r="B21">
        <v>-0.03163677320117131</v>
      </c>
      <c r="D21">
        <f t="shared" si="0"/>
        <v>-2.1242585717118345</v>
      </c>
      <c r="E21">
        <f t="shared" si="1"/>
        <v>1.0747839951363858</v>
      </c>
      <c r="F21">
        <f t="shared" si="2"/>
        <v>-0.21242585717118345</v>
      </c>
      <c r="G21">
        <f t="shared" si="3"/>
        <v>-2.2124258571711835</v>
      </c>
      <c r="I21">
        <f t="shared" si="4"/>
        <v>1.57641375658568</v>
      </c>
    </row>
    <row r="22" spans="1:9" ht="12.75">
      <c r="A22">
        <v>-0.5679248715750873</v>
      </c>
      <c r="B22">
        <v>1.9093658920610324</v>
      </c>
      <c r="D22">
        <f t="shared" si="0"/>
        <v>-0.18605169316288084</v>
      </c>
      <c r="E22">
        <f t="shared" si="1"/>
        <v>-0.6707205102429725</v>
      </c>
      <c r="F22">
        <f t="shared" si="2"/>
        <v>-0.018605169316288084</v>
      </c>
      <c r="G22">
        <f t="shared" si="3"/>
        <v>-2.018605169316288</v>
      </c>
      <c r="I22">
        <f t="shared" si="4"/>
        <v>1.8864150256849825</v>
      </c>
    </row>
    <row r="23" spans="1:9" ht="12.75">
      <c r="A23">
        <v>-0.40404756873613223</v>
      </c>
      <c r="B23">
        <v>0.36622850529965945</v>
      </c>
      <c r="D23">
        <f t="shared" si="0"/>
        <v>-0.33080186767620035</v>
      </c>
      <c r="E23">
        <f t="shared" si="1"/>
        <v>0.018909531718236394</v>
      </c>
      <c r="F23">
        <f t="shared" si="2"/>
        <v>-0.033080186767620035</v>
      </c>
      <c r="G23">
        <f t="shared" si="3"/>
        <v>-2.03308018676762</v>
      </c>
      <c r="I23">
        <f t="shared" si="4"/>
        <v>1.9191904862527736</v>
      </c>
    </row>
    <row r="24" spans="1:9" ht="12.75">
      <c r="A24">
        <v>0.1348530531686265</v>
      </c>
      <c r="B24">
        <v>0.28793010642402805</v>
      </c>
      <c r="D24">
        <f t="shared" si="0"/>
        <v>0.1924390744534321</v>
      </c>
      <c r="E24">
        <f t="shared" si="1"/>
        <v>-0.21139157979632728</v>
      </c>
      <c r="F24">
        <f t="shared" si="2"/>
        <v>0.01924390744534321</v>
      </c>
      <c r="G24">
        <f t="shared" si="3"/>
        <v>-1.9807560925546568</v>
      </c>
      <c r="I24">
        <f t="shared" si="4"/>
        <v>2.0269706106337253</v>
      </c>
    </row>
    <row r="25" spans="1:9" ht="12.75">
      <c r="A25">
        <v>-0.3654929514596006</v>
      </c>
      <c r="B25">
        <v>-0.9115410648519173</v>
      </c>
      <c r="D25">
        <f t="shared" si="0"/>
        <v>-0.547801164429984</v>
      </c>
      <c r="E25">
        <f t="shared" si="1"/>
        <v>0.638517008155759</v>
      </c>
      <c r="F25">
        <f t="shared" si="2"/>
        <v>-0.054780116442998406</v>
      </c>
      <c r="G25">
        <f t="shared" si="3"/>
        <v>-2.0547801164429984</v>
      </c>
      <c r="I25">
        <f t="shared" si="4"/>
        <v>1.9269014097080799</v>
      </c>
    </row>
    <row r="26" spans="1:9" ht="12.75">
      <c r="A26">
        <v>-0.3269906301284209</v>
      </c>
      <c r="B26">
        <v>-0.6634627425228246</v>
      </c>
      <c r="D26">
        <f t="shared" si="0"/>
        <v>-0.4596831786329858</v>
      </c>
      <c r="E26">
        <f t="shared" si="1"/>
        <v>0.4952266863256227</v>
      </c>
      <c r="F26">
        <f t="shared" si="2"/>
        <v>-0.04596831786329858</v>
      </c>
      <c r="G26">
        <f t="shared" si="3"/>
        <v>-2.0459683178632986</v>
      </c>
      <c r="I26">
        <f t="shared" si="4"/>
        <v>1.9346018739743158</v>
      </c>
    </row>
    <row r="27" spans="1:9" ht="12.75">
      <c r="A27">
        <v>-0.3702405138028553</v>
      </c>
      <c r="B27">
        <v>0.1811008587537799</v>
      </c>
      <c r="D27">
        <f t="shared" si="0"/>
        <v>-0.3340203420520993</v>
      </c>
      <c r="E27">
        <f t="shared" si="1"/>
        <v>0.09456982752453769</v>
      </c>
      <c r="F27">
        <f t="shared" si="2"/>
        <v>-0.03340203420520993</v>
      </c>
      <c r="G27">
        <f t="shared" si="3"/>
        <v>-2.03340203420521</v>
      </c>
      <c r="I27">
        <f t="shared" si="4"/>
        <v>1.925951897239429</v>
      </c>
    </row>
    <row r="28" spans="1:9" ht="12.75">
      <c r="A28">
        <v>1.3426415534922853</v>
      </c>
      <c r="B28">
        <v>1.412158781022299</v>
      </c>
      <c r="D28">
        <f t="shared" si="0"/>
        <v>1.6250733096967451</v>
      </c>
      <c r="E28">
        <f t="shared" si="1"/>
        <v>-1.3774001672572922</v>
      </c>
      <c r="F28">
        <f t="shared" si="2"/>
        <v>0.1625073309696745</v>
      </c>
      <c r="G28">
        <f t="shared" si="3"/>
        <v>-1.8374926690303255</v>
      </c>
      <c r="I28">
        <f t="shared" si="4"/>
        <v>2.268528310698457</v>
      </c>
    </row>
    <row r="29" spans="1:9" ht="12.75">
      <c r="A29">
        <v>-0.0852844550536247</v>
      </c>
      <c r="B29">
        <v>0.6008656328049256</v>
      </c>
      <c r="D29">
        <f t="shared" si="0"/>
        <v>0.034888671507360414</v>
      </c>
      <c r="E29">
        <f t="shared" si="1"/>
        <v>-0.25779058887565043</v>
      </c>
      <c r="F29">
        <f t="shared" si="2"/>
        <v>0.0034888671507360414</v>
      </c>
      <c r="G29">
        <f t="shared" si="3"/>
        <v>-1.996511132849264</v>
      </c>
      <c r="I29">
        <f t="shared" si="4"/>
        <v>1.982943108989275</v>
      </c>
    </row>
    <row r="30" spans="1:9" ht="12.75">
      <c r="A30">
        <v>-0.18615764929563738</v>
      </c>
      <c r="B30">
        <v>1.7276670405408368</v>
      </c>
      <c r="D30">
        <f t="shared" si="0"/>
        <v>0.15937575881252997</v>
      </c>
      <c r="E30">
        <f t="shared" si="1"/>
        <v>-0.7707546956225997</v>
      </c>
      <c r="F30">
        <f t="shared" si="2"/>
        <v>0.015937575881252997</v>
      </c>
      <c r="G30">
        <f t="shared" si="3"/>
        <v>-1.984062424118747</v>
      </c>
      <c r="I30">
        <f t="shared" si="4"/>
        <v>1.9627684701408725</v>
      </c>
    </row>
    <row r="31" spans="1:9" ht="12.75">
      <c r="A31">
        <v>-0.5132073965796735</v>
      </c>
      <c r="B31">
        <v>-0.8146093932737131</v>
      </c>
      <c r="D31">
        <f t="shared" si="0"/>
        <v>-0.6761292752344161</v>
      </c>
      <c r="E31">
        <f t="shared" si="1"/>
        <v>0.6639083949266933</v>
      </c>
      <c r="F31">
        <f t="shared" si="2"/>
        <v>-0.06761292752344161</v>
      </c>
      <c r="G31">
        <f t="shared" si="3"/>
        <v>-2.0676129275234416</v>
      </c>
      <c r="I31">
        <f t="shared" si="4"/>
        <v>1.8973585206840653</v>
      </c>
    </row>
    <row r="32" spans="1:9" ht="12.75">
      <c r="A32">
        <v>1.9722119759535417</v>
      </c>
      <c r="B32">
        <v>-0.09211930773744825</v>
      </c>
      <c r="D32">
        <f t="shared" si="0"/>
        <v>1.953788114406052</v>
      </c>
      <c r="E32">
        <f t="shared" si="1"/>
        <v>-0.9400463341080467</v>
      </c>
      <c r="F32">
        <f t="shared" si="2"/>
        <v>0.1953788114406052</v>
      </c>
      <c r="G32">
        <f t="shared" si="3"/>
        <v>-1.8046211885593948</v>
      </c>
      <c r="I32">
        <f t="shared" si="4"/>
        <v>2.3944423951907083</v>
      </c>
    </row>
    <row r="33" spans="1:9" ht="12.75">
      <c r="A33">
        <v>0.8656729733047541</v>
      </c>
      <c r="B33">
        <v>0.40795157474349253</v>
      </c>
      <c r="D33">
        <f t="shared" si="0"/>
        <v>0.9472632882534526</v>
      </c>
      <c r="E33">
        <f t="shared" si="1"/>
        <v>-0.6368122740241233</v>
      </c>
      <c r="F33">
        <f t="shared" si="2"/>
        <v>0.09472632882534526</v>
      </c>
      <c r="G33">
        <f t="shared" si="3"/>
        <v>-1.9052736711746547</v>
      </c>
      <c r="I33">
        <f t="shared" si="4"/>
        <v>2.173134594660951</v>
      </c>
    </row>
    <row r="34" spans="1:9" ht="12.75">
      <c r="A34">
        <v>2.375654730712995</v>
      </c>
      <c r="B34">
        <v>0.703662408341188</v>
      </c>
      <c r="D34">
        <f t="shared" si="0"/>
        <v>2.5163872123812325</v>
      </c>
      <c r="E34">
        <f t="shared" si="1"/>
        <v>-1.5396585695270915</v>
      </c>
      <c r="F34">
        <f t="shared" si="2"/>
        <v>0.25163872123812325</v>
      </c>
      <c r="G34">
        <f t="shared" si="3"/>
        <v>-1.7483612787618767</v>
      </c>
      <c r="I34">
        <f t="shared" si="4"/>
        <v>2.475130946142599</v>
      </c>
    </row>
    <row r="35" spans="1:9" ht="12.75">
      <c r="A35">
        <v>-0.6549066711158957</v>
      </c>
      <c r="B35">
        <v>-0.9024233804666437</v>
      </c>
      <c r="D35">
        <f t="shared" si="0"/>
        <v>-0.8353913472092245</v>
      </c>
      <c r="E35">
        <f t="shared" si="1"/>
        <v>0.7786650257912697</v>
      </c>
      <c r="F35">
        <f t="shared" si="2"/>
        <v>-0.08353913472092245</v>
      </c>
      <c r="G35">
        <f t="shared" si="3"/>
        <v>-2.0835391347209224</v>
      </c>
      <c r="I35">
        <f t="shared" si="4"/>
        <v>1.8690186657768209</v>
      </c>
    </row>
    <row r="36" spans="1:9" ht="12.75">
      <c r="A36">
        <v>1.6614558262517676</v>
      </c>
      <c r="B36">
        <v>1.157925453298958</v>
      </c>
      <c r="D36">
        <f t="shared" si="0"/>
        <v>1.8930409169115592</v>
      </c>
      <c r="E36">
        <f t="shared" si="1"/>
        <v>-1.4096906397753628</v>
      </c>
      <c r="F36">
        <f t="shared" si="2"/>
        <v>0.18930409169115592</v>
      </c>
      <c r="G36">
        <f t="shared" si="3"/>
        <v>-1.810695908308844</v>
      </c>
      <c r="I36">
        <f t="shared" si="4"/>
        <v>2.3322911652503535</v>
      </c>
    </row>
    <row r="37" spans="1:9" ht="12.75">
      <c r="A37">
        <v>-1.6123976820381358</v>
      </c>
      <c r="B37">
        <v>1.769653863448184</v>
      </c>
      <c r="D37">
        <f t="shared" si="0"/>
        <v>-1.258466909348499</v>
      </c>
      <c r="E37">
        <f t="shared" si="1"/>
        <v>-0.07862809070502408</v>
      </c>
      <c r="F37">
        <f t="shared" si="2"/>
        <v>-0.1258466909348499</v>
      </c>
      <c r="G37">
        <f t="shared" si="3"/>
        <v>-2.12584669093485</v>
      </c>
      <c r="I37">
        <f t="shared" si="4"/>
        <v>1.6775204635923728</v>
      </c>
    </row>
    <row r="38" spans="1:9" ht="12.75">
      <c r="A38">
        <v>0.5389483703766018</v>
      </c>
      <c r="B38">
        <v>0.0679438016959466</v>
      </c>
      <c r="D38">
        <f t="shared" si="0"/>
        <v>0.5525371307157911</v>
      </c>
      <c r="E38">
        <f t="shared" si="1"/>
        <v>-0.3034460860362742</v>
      </c>
      <c r="F38">
        <f t="shared" si="2"/>
        <v>0.055253713071579114</v>
      </c>
      <c r="G38">
        <f t="shared" si="3"/>
        <v>-1.9447462869284209</v>
      </c>
      <c r="I38">
        <f t="shared" si="4"/>
        <v>2.1077896740753204</v>
      </c>
    </row>
    <row r="39" spans="1:9" ht="12.75">
      <c r="A39">
        <v>0.9021914593176916</v>
      </c>
      <c r="B39">
        <v>1.4524857760989107</v>
      </c>
      <c r="D39">
        <f t="shared" si="0"/>
        <v>1.1926886145374738</v>
      </c>
      <c r="E39">
        <f t="shared" si="1"/>
        <v>-1.1773386177083012</v>
      </c>
      <c r="F39">
        <f t="shared" si="2"/>
        <v>0.11926886145374738</v>
      </c>
      <c r="G39">
        <f t="shared" si="3"/>
        <v>-1.8807311385462526</v>
      </c>
      <c r="I39">
        <f t="shared" si="4"/>
        <v>2.1804382918635383</v>
      </c>
    </row>
    <row r="40" spans="1:9" ht="12.75">
      <c r="A40">
        <v>1.918915586429648</v>
      </c>
      <c r="B40">
        <v>-0.6284017217694782</v>
      </c>
      <c r="D40">
        <f t="shared" si="0"/>
        <v>1.7932352420757525</v>
      </c>
      <c r="E40">
        <f t="shared" si="1"/>
        <v>-0.645256932330085</v>
      </c>
      <c r="F40">
        <f t="shared" si="2"/>
        <v>0.17932352420757525</v>
      </c>
      <c r="G40">
        <f t="shared" si="3"/>
        <v>-1.8206764757924248</v>
      </c>
      <c r="I40">
        <f t="shared" si="4"/>
        <v>2.3837831172859296</v>
      </c>
    </row>
    <row r="41" spans="1:9" ht="12.75">
      <c r="A41">
        <v>-0.08451706889900379</v>
      </c>
      <c r="B41">
        <v>0.41769794734136667</v>
      </c>
      <c r="D41">
        <f t="shared" si="0"/>
        <v>-0.0009774794307304546</v>
      </c>
      <c r="E41">
        <f t="shared" si="1"/>
        <v>-0.16659043922118144</v>
      </c>
      <c r="F41">
        <f t="shared" si="2"/>
        <v>-9.774794307304546E-05</v>
      </c>
      <c r="G41">
        <f t="shared" si="3"/>
        <v>-2.000097747943073</v>
      </c>
      <c r="I41">
        <f t="shared" si="4"/>
        <v>1.9830965862201992</v>
      </c>
    </row>
    <row r="42" spans="1:9" ht="12.75">
      <c r="A42">
        <v>-0.5237950517766876</v>
      </c>
      <c r="B42">
        <v>0.4348726179159712</v>
      </c>
      <c r="D42">
        <f t="shared" si="0"/>
        <v>-0.4368205281934934</v>
      </c>
      <c r="E42">
        <f t="shared" si="1"/>
        <v>0.044461216930358205</v>
      </c>
      <c r="F42">
        <f t="shared" si="2"/>
        <v>-0.04368205281934934</v>
      </c>
      <c r="G42">
        <f t="shared" si="3"/>
        <v>-2.0436820528193493</v>
      </c>
      <c r="I42">
        <f t="shared" si="4"/>
        <v>1.8952409896446625</v>
      </c>
    </row>
    <row r="43" spans="1:9" ht="12.75">
      <c r="A43">
        <v>0.6751383807568345</v>
      </c>
      <c r="B43">
        <v>-0.631666807748843</v>
      </c>
      <c r="D43">
        <f t="shared" si="0"/>
        <v>0.5488050192070659</v>
      </c>
      <c r="E43">
        <f t="shared" si="1"/>
        <v>-0.02173578650399577</v>
      </c>
      <c r="F43">
        <f t="shared" si="2"/>
        <v>0.05488050192070659</v>
      </c>
      <c r="G43">
        <f t="shared" si="3"/>
        <v>-1.9451194980792934</v>
      </c>
      <c r="I43">
        <f t="shared" si="4"/>
        <v>2.135027676151367</v>
      </c>
    </row>
    <row r="44" spans="1:9" ht="12.75">
      <c r="A44">
        <v>-0.3813238436123356</v>
      </c>
      <c r="B44">
        <v>0.03515879143378697</v>
      </c>
      <c r="D44">
        <f t="shared" si="0"/>
        <v>-0.3742920853255782</v>
      </c>
      <c r="E44">
        <f t="shared" si="1"/>
        <v>0.17308252608927432</v>
      </c>
      <c r="F44">
        <f t="shared" si="2"/>
        <v>-0.03742920853255782</v>
      </c>
      <c r="G44">
        <f t="shared" si="3"/>
        <v>-2.037429208532558</v>
      </c>
      <c r="I44">
        <f t="shared" si="4"/>
        <v>1.9237352312775329</v>
      </c>
    </row>
    <row r="45" spans="1:9" ht="12.75">
      <c r="A45">
        <v>0.7576113603136037</v>
      </c>
      <c r="B45">
        <v>0.02673914423212409</v>
      </c>
      <c r="D45">
        <f t="shared" si="0"/>
        <v>0.7629591891600285</v>
      </c>
      <c r="E45">
        <f t="shared" si="1"/>
        <v>-0.3921752522728639</v>
      </c>
      <c r="F45">
        <f t="shared" si="2"/>
        <v>0.07629591891600285</v>
      </c>
      <c r="G45">
        <f t="shared" si="3"/>
        <v>-1.9237040810839972</v>
      </c>
      <c r="I45">
        <f t="shared" si="4"/>
        <v>2.1515222720627207</v>
      </c>
    </row>
    <row r="46" spans="1:9" ht="12.75">
      <c r="A46">
        <v>-1.4441866369452327</v>
      </c>
      <c r="B46">
        <v>-0.8339497981069144</v>
      </c>
      <c r="D46">
        <f t="shared" si="0"/>
        <v>-1.6109765965666156</v>
      </c>
      <c r="E46">
        <f t="shared" si="1"/>
        <v>1.1390682175260736</v>
      </c>
      <c r="F46">
        <f t="shared" si="2"/>
        <v>-0.16109765965666156</v>
      </c>
      <c r="G46">
        <f t="shared" si="3"/>
        <v>-2.1610976596566616</v>
      </c>
      <c r="I46">
        <f t="shared" si="4"/>
        <v>1.7111626726109535</v>
      </c>
    </row>
    <row r="47" spans="1:9" ht="12.75">
      <c r="A47">
        <v>-0.8472375156998169</v>
      </c>
      <c r="B47">
        <v>0.8905317372409627</v>
      </c>
      <c r="D47">
        <f t="shared" si="0"/>
        <v>-0.6691311682516243</v>
      </c>
      <c r="E47">
        <f t="shared" si="1"/>
        <v>-0.021647110770572908</v>
      </c>
      <c r="F47">
        <f t="shared" si="2"/>
        <v>-0.06691311682516243</v>
      </c>
      <c r="G47">
        <f t="shared" si="3"/>
        <v>-2.0669131168251624</v>
      </c>
      <c r="I47">
        <f t="shared" si="4"/>
        <v>1.8305524968600366</v>
      </c>
    </row>
    <row r="48" spans="1:9" ht="12.75">
      <c r="A48">
        <v>-1.5215709936455823</v>
      </c>
      <c r="B48">
        <v>-0.7304720384126995</v>
      </c>
      <c r="D48">
        <f t="shared" si="0"/>
        <v>-1.6676654013281222</v>
      </c>
      <c r="E48">
        <f t="shared" si="1"/>
        <v>1.126021516029141</v>
      </c>
      <c r="F48">
        <f t="shared" si="2"/>
        <v>-0.16676654013281222</v>
      </c>
      <c r="G48">
        <f t="shared" si="3"/>
        <v>-2.1667665401328122</v>
      </c>
      <c r="I48">
        <f t="shared" si="4"/>
        <v>1.6956858012708835</v>
      </c>
    </row>
    <row r="49" spans="1:9" ht="12.75">
      <c r="A49">
        <v>-0.3628770173236262</v>
      </c>
      <c r="B49">
        <v>0.7941002877487335</v>
      </c>
      <c r="D49">
        <f t="shared" si="0"/>
        <v>-0.2040569597738795</v>
      </c>
      <c r="E49">
        <f t="shared" si="1"/>
        <v>-0.21561163521255367</v>
      </c>
      <c r="F49">
        <f t="shared" si="2"/>
        <v>-0.02040569597738795</v>
      </c>
      <c r="G49">
        <f t="shared" si="3"/>
        <v>-2.020405695977388</v>
      </c>
      <c r="I49">
        <f t="shared" si="4"/>
        <v>1.9274245965352748</v>
      </c>
    </row>
    <row r="50" spans="1:9" ht="12.75">
      <c r="A50">
        <v>-0.032479192668688484</v>
      </c>
      <c r="B50">
        <v>-0.04633648131857626</v>
      </c>
      <c r="D50">
        <f t="shared" si="0"/>
        <v>-0.041746488932403736</v>
      </c>
      <c r="E50">
        <f t="shared" si="1"/>
        <v>0.03940783699363237</v>
      </c>
      <c r="F50">
        <f t="shared" si="2"/>
        <v>-0.004174648893240374</v>
      </c>
      <c r="G50">
        <f t="shared" si="3"/>
        <v>-2.0041746488932404</v>
      </c>
      <c r="I50">
        <f t="shared" si="4"/>
        <v>1.9935041614662623</v>
      </c>
    </row>
    <row r="51" spans="1:9" ht="12.75">
      <c r="A51">
        <v>0.028117028705310076</v>
      </c>
      <c r="B51">
        <v>-0.1145008354797028</v>
      </c>
      <c r="D51">
        <f t="shared" si="0"/>
        <v>0.005216861609369516</v>
      </c>
      <c r="E51">
        <f t="shared" si="1"/>
        <v>0.04319190338719636</v>
      </c>
      <c r="F51">
        <f t="shared" si="2"/>
        <v>0.0005216861609369516</v>
      </c>
      <c r="G51">
        <f t="shared" si="3"/>
        <v>-1.999478313839063</v>
      </c>
      <c r="I51">
        <f t="shared" si="4"/>
        <v>2.005623405741062</v>
      </c>
    </row>
    <row r="52" spans="1:9" ht="12.75">
      <c r="A52">
        <v>-0.3227160050300881</v>
      </c>
      <c r="B52">
        <v>-0.060585989558603615</v>
      </c>
      <c r="D52">
        <f t="shared" si="0"/>
        <v>-0.33483320294180885</v>
      </c>
      <c r="E52">
        <f t="shared" si="1"/>
        <v>0.19165099729434587</v>
      </c>
      <c r="F52">
        <f t="shared" si="2"/>
        <v>-0.033483320294180885</v>
      </c>
      <c r="G52">
        <f t="shared" si="3"/>
        <v>-2.033483320294181</v>
      </c>
      <c r="I52">
        <f t="shared" si="4"/>
        <v>1.9354567989939824</v>
      </c>
    </row>
    <row r="53" spans="1:9" ht="12.75">
      <c r="A53">
        <v>2.194501576013863</v>
      </c>
      <c r="B53">
        <v>0.6653704076597933</v>
      </c>
      <c r="D53">
        <f t="shared" si="0"/>
        <v>2.3275756575458217</v>
      </c>
      <c r="E53">
        <f t="shared" si="1"/>
        <v>-1.4299359918368282</v>
      </c>
      <c r="F53">
        <f t="shared" si="2"/>
        <v>0.23275756575458217</v>
      </c>
      <c r="G53">
        <f t="shared" si="3"/>
        <v>-1.7672424342454178</v>
      </c>
      <c r="I53">
        <f t="shared" si="4"/>
        <v>2.4389003152027726</v>
      </c>
    </row>
    <row r="54" spans="1:9" ht="12.75">
      <c r="A54">
        <v>-1.7424827092327178</v>
      </c>
      <c r="B54">
        <v>1.7449337974539958</v>
      </c>
      <c r="D54">
        <f t="shared" si="0"/>
        <v>-1.3934959497419186</v>
      </c>
      <c r="E54">
        <f t="shared" si="1"/>
        <v>-0.0012255441106390208</v>
      </c>
      <c r="F54">
        <f t="shared" si="2"/>
        <v>-0.13934959497419186</v>
      </c>
      <c r="G54">
        <f t="shared" si="3"/>
        <v>-2.139349594974192</v>
      </c>
      <c r="I54">
        <f t="shared" si="4"/>
        <v>1.6515034581534564</v>
      </c>
    </row>
    <row r="55" spans="1:9" ht="12.75">
      <c r="A55">
        <v>-0.7364769771811552</v>
      </c>
      <c r="B55">
        <v>0.37434006117109675</v>
      </c>
      <c r="D55">
        <f t="shared" si="0"/>
        <v>-0.6616089649469359</v>
      </c>
      <c r="E55">
        <f t="shared" si="1"/>
        <v>0.18106845800502924</v>
      </c>
      <c r="F55">
        <f t="shared" si="2"/>
        <v>-0.06616089649469359</v>
      </c>
      <c r="G55">
        <f t="shared" si="3"/>
        <v>-2.0661608964946936</v>
      </c>
      <c r="I55">
        <f t="shared" si="4"/>
        <v>1.852704604563769</v>
      </c>
    </row>
    <row r="58" ht="12.75">
      <c r="A58" t="s">
        <v>2</v>
      </c>
    </row>
    <row r="59" ht="12.75">
      <c r="A59" t="s">
        <v>3</v>
      </c>
    </row>
    <row r="60" ht="12.75">
      <c r="A60" t="s">
        <v>4</v>
      </c>
    </row>
    <row r="61" ht="12.75">
      <c r="A61" t="s">
        <v>5</v>
      </c>
    </row>
    <row r="62" ht="12.75">
      <c r="A62" t="s">
        <v>6</v>
      </c>
    </row>
    <row r="63" ht="12.75">
      <c r="A63" t="s">
        <v>7</v>
      </c>
    </row>
    <row r="64" ht="12.75">
      <c r="A64" t="s">
        <v>8</v>
      </c>
    </row>
    <row r="65" ht="12.75">
      <c r="A65" t="s">
        <v>9</v>
      </c>
    </row>
    <row r="68" spans="2:4" ht="12.75">
      <c r="B68" t="s">
        <v>13</v>
      </c>
      <c r="D68" t="s">
        <v>18</v>
      </c>
    </row>
    <row r="70" spans="1:4" ht="12.75">
      <c r="A70" t="s">
        <v>14</v>
      </c>
      <c r="B70">
        <f>SUMPRODUCT(SUMPRODUCT(A6:A55,D6:D55))</f>
        <v>66.34520088932598</v>
      </c>
      <c r="D70">
        <f>CORREL(A6:A55,D6:D55)</f>
        <v>0.9863480469657167</v>
      </c>
    </row>
    <row r="71" spans="1:4" ht="12.75">
      <c r="A71" t="s">
        <v>15</v>
      </c>
      <c r="B71">
        <f>SUMPRODUCT(SUMPRODUCT(A6:A55,E6:E55))</f>
        <v>-32.073584881837434</v>
      </c>
      <c r="D71">
        <f>CORREL(A6:A55,E6:E55)</f>
        <v>-0.7608408465745311</v>
      </c>
    </row>
    <row r="72" spans="1:4" ht="12.75">
      <c r="A72" t="s">
        <v>16</v>
      </c>
      <c r="B72">
        <f>SUMPRODUCT(SUMPRODUCT(A6:A55,F6:F55))</f>
        <v>6.634520088932597</v>
      </c>
      <c r="D72">
        <f>CORREL(A6:A55,F6:F55)</f>
        <v>0.9863480469657167</v>
      </c>
    </row>
    <row r="73" spans="1:4" ht="12.75">
      <c r="A73" t="s">
        <v>17</v>
      </c>
      <c r="B73">
        <f>SUMPRODUCT(SUMPRODUCT(I6:I55,G6:G55))</f>
        <v>-197.2321998061498</v>
      </c>
      <c r="D73">
        <f>CORREL(I6:I55,G6:G55)</f>
        <v>0.9863480469657164</v>
      </c>
    </row>
    <row r="125" ht="12.75">
      <c r="A125" t="s">
        <v>22</v>
      </c>
    </row>
    <row r="126" spans="1:2" ht="12.75">
      <c r="A126" t="s">
        <v>23</v>
      </c>
      <c r="B126">
        <f>D70^2</f>
        <v>0.9728824697530836</v>
      </c>
    </row>
    <row r="127" spans="1:2" ht="12.75">
      <c r="A127" t="s">
        <v>24</v>
      </c>
      <c r="B127">
        <f>D71^2</f>
        <v>0.5788787938162492</v>
      </c>
    </row>
    <row r="128" spans="1:2" ht="12.75">
      <c r="A128" t="s">
        <v>25</v>
      </c>
      <c r="B128">
        <f>E134^2</f>
        <v>0.028787455052553878</v>
      </c>
    </row>
    <row r="131" ht="12.75">
      <c r="A131" t="s">
        <v>26</v>
      </c>
    </row>
    <row r="133" spans="1:2" ht="12.75">
      <c r="A133" t="s">
        <v>0</v>
      </c>
      <c r="B133" t="s">
        <v>27</v>
      </c>
    </row>
    <row r="134" spans="1:5" ht="12.75">
      <c r="A134">
        <v>1.0387998372607399</v>
      </c>
      <c r="B134">
        <v>0.40404756873613223</v>
      </c>
      <c r="D134" t="s">
        <v>28</v>
      </c>
      <c r="E134">
        <f>CORREL(A134:A183,B134:B183)</f>
        <v>-0.16966866255308868</v>
      </c>
    </row>
    <row r="135" spans="1:2" ht="12.75">
      <c r="A135">
        <v>-1.0691951501939911</v>
      </c>
      <c r="B135">
        <v>0.9033419701154344</v>
      </c>
    </row>
    <row r="136" spans="1:2" ht="12.75">
      <c r="A136">
        <v>-0.34544655136414804</v>
      </c>
      <c r="B136">
        <v>0.2911212959588738</v>
      </c>
    </row>
    <row r="137" spans="1:2" ht="12.75">
      <c r="A137">
        <v>1.0955795914924238</v>
      </c>
      <c r="B137">
        <v>0.2173874236177653</v>
      </c>
    </row>
    <row r="138" spans="1:2" ht="12.75">
      <c r="A138">
        <v>-1.1601719052123372</v>
      </c>
      <c r="B138">
        <v>0.14775764611840714</v>
      </c>
    </row>
    <row r="139" spans="1:2" ht="12.75">
      <c r="A139">
        <v>-1.1416273082431871</v>
      </c>
      <c r="B139">
        <v>-0.6702452992612962</v>
      </c>
    </row>
    <row r="140" spans="1:2" ht="12.75">
      <c r="A140">
        <v>0.06932509677426424</v>
      </c>
      <c r="B140">
        <v>0.9965560821001418</v>
      </c>
    </row>
    <row r="141" spans="1:2" ht="12.75">
      <c r="A141">
        <v>0.5328547558747232</v>
      </c>
      <c r="B141">
        <v>0.0860518412082456</v>
      </c>
    </row>
    <row r="142" spans="1:2" ht="12.75">
      <c r="A142">
        <v>0.9115410648519173</v>
      </c>
      <c r="B142">
        <v>-1.9647814042400569</v>
      </c>
    </row>
    <row r="143" spans="1:2" ht="12.75">
      <c r="A143">
        <v>0.10018879947892856</v>
      </c>
      <c r="B143">
        <v>-0.9905420483846683</v>
      </c>
    </row>
    <row r="144" spans="1:2" ht="12.75">
      <c r="A144">
        <v>0.26932184482575394</v>
      </c>
      <c r="B144">
        <v>-0.1984699338208884</v>
      </c>
    </row>
    <row r="145" spans="1:2" ht="12.75">
      <c r="A145">
        <v>0.8290862751891837</v>
      </c>
      <c r="B145">
        <v>1.2275631888769567</v>
      </c>
    </row>
    <row r="146" spans="1:2" ht="12.75">
      <c r="A146">
        <v>-0.23198026610771194</v>
      </c>
      <c r="B146">
        <v>0.219110916077625</v>
      </c>
    </row>
    <row r="147" spans="1:2" ht="12.75">
      <c r="A147">
        <v>1.7748061509337276</v>
      </c>
      <c r="B147">
        <v>-0.5900869837205391</v>
      </c>
    </row>
    <row r="148" spans="1:2" ht="12.75">
      <c r="A148">
        <v>2.2153835743665695</v>
      </c>
      <c r="B148">
        <v>-0.11966108104388695</v>
      </c>
    </row>
    <row r="149" spans="1:2" ht="12.75">
      <c r="A149">
        <v>-1.3042608770774677</v>
      </c>
      <c r="B149">
        <v>-1.388507371302694</v>
      </c>
    </row>
    <row r="150" spans="1:2" ht="12.75">
      <c r="A150">
        <v>0.6714913070027251</v>
      </c>
      <c r="B150">
        <v>-0.7171502147684805</v>
      </c>
    </row>
    <row r="151" spans="1:2" ht="12.75">
      <c r="A151">
        <v>0.5772085387434345</v>
      </c>
      <c r="B151">
        <v>0.5943729775026441</v>
      </c>
    </row>
    <row r="152" spans="1:2" ht="12.75">
      <c r="A152">
        <v>-2.410488377790898</v>
      </c>
      <c r="B152">
        <v>0.8266079021268524</v>
      </c>
    </row>
    <row r="153" spans="1:2" ht="12.75">
      <c r="A153">
        <v>-0.3088052835664712</v>
      </c>
      <c r="B153">
        <v>0.49764821596909314</v>
      </c>
    </row>
    <row r="154" spans="1:2" ht="12.75">
      <c r="A154">
        <v>-0.3240870682930108</v>
      </c>
      <c r="B154">
        <v>0.17900219972943887</v>
      </c>
    </row>
    <row r="155" spans="1:2" ht="12.75">
      <c r="A155">
        <v>-0.14010538507136516</v>
      </c>
      <c r="B155">
        <v>-0.4842718226427678</v>
      </c>
    </row>
    <row r="156" spans="1:2" ht="12.75">
      <c r="A156">
        <v>-1.5586329027428292</v>
      </c>
      <c r="B156">
        <v>0.7973540050443262</v>
      </c>
    </row>
    <row r="157" spans="1:2" ht="12.75">
      <c r="A157">
        <v>-1.1498877938720398</v>
      </c>
      <c r="B157">
        <v>0.8691267794347368</v>
      </c>
    </row>
    <row r="158" spans="1:2" ht="12.75">
      <c r="A158">
        <v>-0.26583279577607755</v>
      </c>
      <c r="B158">
        <v>-1.5499290384468623</v>
      </c>
    </row>
    <row r="159" spans="1:2" ht="12.75">
      <c r="A159">
        <v>-0.5848153250553878</v>
      </c>
      <c r="B159">
        <v>2.050819603027776</v>
      </c>
    </row>
    <row r="160" spans="1:2" ht="12.75">
      <c r="A160">
        <v>-0.5135552783031017</v>
      </c>
      <c r="B160">
        <v>-1.4848728824290447</v>
      </c>
    </row>
    <row r="161" spans="1:2" ht="12.75">
      <c r="A161">
        <v>-1.986309143831022</v>
      </c>
      <c r="B161">
        <v>0.07177845873229671</v>
      </c>
    </row>
    <row r="162" spans="1:2" ht="12.75">
      <c r="A162">
        <v>-1.6467356545035727</v>
      </c>
      <c r="B162">
        <v>-0.13910039342590608</v>
      </c>
    </row>
    <row r="163" spans="1:2" ht="12.75">
      <c r="A163">
        <v>0.47021330829011276</v>
      </c>
      <c r="B163">
        <v>-0.46585910240537487</v>
      </c>
    </row>
    <row r="164" spans="1:2" ht="12.75">
      <c r="A164">
        <v>-1.9813887774944305</v>
      </c>
      <c r="B164">
        <v>0.11195879778824747</v>
      </c>
    </row>
    <row r="165" spans="1:2" ht="12.75">
      <c r="A165">
        <v>-1.2881355360150337</v>
      </c>
      <c r="B165">
        <v>0.16153762771864422</v>
      </c>
    </row>
    <row r="166" spans="1:2" ht="12.75">
      <c r="A166">
        <v>1.0352619028708432</v>
      </c>
      <c r="B166">
        <v>-0.6716823008900974</v>
      </c>
    </row>
    <row r="167" spans="1:2" ht="12.75">
      <c r="A167">
        <v>1.1123233889520634</v>
      </c>
      <c r="B167">
        <v>-0.5826382221130189</v>
      </c>
    </row>
    <row r="168" spans="1:2" ht="12.75">
      <c r="A168">
        <v>0.24339101400983054</v>
      </c>
      <c r="B168">
        <v>-0.09042878446052782</v>
      </c>
    </row>
    <row r="169" spans="1:2" ht="12.75">
      <c r="A169">
        <v>-0.08413280738750473</v>
      </c>
      <c r="B169">
        <v>2.0228162611601874</v>
      </c>
    </row>
    <row r="170" spans="1:2" ht="12.75">
      <c r="A170">
        <v>-0.32658704185450915</v>
      </c>
      <c r="B170">
        <v>-0.15209025150397792</v>
      </c>
    </row>
    <row r="171" spans="1:2" ht="12.75">
      <c r="A171">
        <v>1.1877500583068468</v>
      </c>
      <c r="B171">
        <v>1.6095964383566752</v>
      </c>
    </row>
    <row r="172" spans="1:2" ht="12.75">
      <c r="A172">
        <v>-1.3507906260201707</v>
      </c>
      <c r="B172">
        <v>0.3271520654379856</v>
      </c>
    </row>
    <row r="173" spans="1:2" ht="12.75">
      <c r="A173">
        <v>0.5563674676523078</v>
      </c>
      <c r="B173">
        <v>-1.620587681827601</v>
      </c>
    </row>
    <row r="174" spans="1:2" ht="12.75">
      <c r="A174">
        <v>0.43403133531683125</v>
      </c>
      <c r="B174">
        <v>-0.9416248758498114</v>
      </c>
    </row>
    <row r="175" spans="1:2" ht="12.75">
      <c r="A175">
        <v>-0.5520860213437118</v>
      </c>
      <c r="B175">
        <v>-0.05575770956056658</v>
      </c>
    </row>
    <row r="176" spans="1:2" ht="12.75">
      <c r="A176">
        <v>-0.04564753908198327</v>
      </c>
      <c r="B176">
        <v>0.5899960342503618</v>
      </c>
    </row>
    <row r="177" spans="1:2" ht="12.75">
      <c r="A177">
        <v>1.2290274753468111</v>
      </c>
      <c r="B177">
        <v>-0.6045343070582021</v>
      </c>
    </row>
    <row r="178" spans="1:2" ht="12.75">
      <c r="A178">
        <v>-0.5302104000293184</v>
      </c>
      <c r="B178">
        <v>0.5570814209931996</v>
      </c>
    </row>
    <row r="179" spans="1:2" ht="12.75">
      <c r="A179">
        <v>-0.029035618354100734</v>
      </c>
      <c r="B179">
        <v>-1.0176427167607471</v>
      </c>
    </row>
    <row r="180" spans="1:2" ht="12.75">
      <c r="A180">
        <v>0.04756202542921528</v>
      </c>
      <c r="B180">
        <v>0.7473568075511139</v>
      </c>
    </row>
    <row r="181" spans="1:2" ht="12.75">
      <c r="A181">
        <v>-0.9744280760060064</v>
      </c>
      <c r="B181">
        <v>-0.14126385394774843</v>
      </c>
    </row>
    <row r="182" spans="1:2" ht="12.75">
      <c r="A182">
        <v>2.4409382604062557</v>
      </c>
      <c r="B182">
        <v>-0.1777584657247644</v>
      </c>
    </row>
    <row r="183" spans="1:2" ht="12.75">
      <c r="A183">
        <v>0.3854393071378581</v>
      </c>
      <c r="B183">
        <v>0.13338649296201766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J. S. Marron</cp:lastModifiedBy>
  <dcterms:created xsi:type="dcterms:W3CDTF">2000-09-03T23:41:11Z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