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7230" windowHeight="4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<sst xmlns="http://schemas.openxmlformats.org/spreadsheetml/2006/main" count="37" uniqueCount="21">
  <si>
    <t>shows</t>
  </si>
  <si>
    <t>some</t>
  </si>
  <si>
    <t>Binomial</t>
  </si>
  <si>
    <t>histogram</t>
  </si>
  <si>
    <t>examples</t>
  </si>
  <si>
    <t>E.g. 5a</t>
  </si>
  <si>
    <t>n=</t>
  </si>
  <si>
    <t>p=</t>
  </si>
  <si>
    <t>E.g. 5b</t>
  </si>
  <si>
    <t>E.g. 5c</t>
  </si>
  <si>
    <t>Probability</t>
  </si>
  <si>
    <t xml:space="preserve">Now </t>
  </si>
  <si>
    <t xml:space="preserve">consider </t>
  </si>
  <si>
    <t>full</t>
  </si>
  <si>
    <t xml:space="preserve">width </t>
  </si>
  <si>
    <t>bars:</t>
  </si>
  <si>
    <t>E.g. 5d</t>
  </si>
  <si>
    <t>Adjust by mean</t>
  </si>
  <si>
    <t>EG. 5e</t>
  </si>
  <si>
    <t>EG. 5f</t>
  </si>
  <si>
    <t>Adjust by sd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</si>
</sst>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2"/>
      <name val="Arial"/>
      <family val="0"/>
    </font>
    <font>
      <b/>
      <sz val="14.25"/>
      <name val="Arial"/>
      <family val="0"/>
    </font>
    <font>
      <b/>
      <sz val="12"/>
      <name val="Arial"/>
      <family val="0"/>
    </font>
    <font>
      <b/>
      <sz val="19.25"/>
      <name val="Arial"/>
      <family val="0"/>
    </font>
    <font>
      <b/>
      <sz val="16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Stat 23, Eg. 5a, Bi(10,0.4) Probs.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pattFill prst="wd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numRef>
              <c:f>Sheet1!$A$6:$A$16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Sheet1!$B$6:$B$16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0634496"/>
        <c:axId val="53057281"/>
      </c:barChart>
      <c:catAx>
        <c:axId val="50634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57281"/>
        <c:crosses val="autoZero"/>
        <c:auto val="1"/>
        <c:lblOffset val="100"/>
        <c:noMultiLvlLbl val="0"/>
      </c:catAx>
      <c:valAx>
        <c:axId val="53057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P(X=x)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6344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Stat 23, Eg. 5e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58"/>
          <c:w val="0.776"/>
          <c:h val="0.7395"/>
        </c:manualLayout>
      </c:layout>
      <c:barChart>
        <c:barDir val="col"/>
        <c:grouping val="clustered"/>
        <c:varyColors val="0"/>
        <c:ser>
          <c:idx val="0"/>
          <c:order val="0"/>
          <c:tx>
            <c:v>n = 100</c:v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Sheet1!$G$339:$G$369</c:f>
              <c:numCache/>
            </c:numRef>
          </c:cat>
          <c:val>
            <c:numRef>
              <c:f>Sheet1!$H$339:$H$369</c:f>
              <c:numCache/>
            </c:numRef>
          </c:val>
        </c:ser>
        <c:gapWidth val="0"/>
        <c:axId val="36833242"/>
        <c:axId val="63063723"/>
      </c:barChart>
      <c:catAx>
        <c:axId val="36833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x - np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63723"/>
        <c:crosses val="autoZero"/>
        <c:auto val="1"/>
        <c:lblOffset val="100"/>
        <c:noMultiLvlLbl val="0"/>
      </c:catAx>
      <c:valAx>
        <c:axId val="63063723"/>
        <c:scaling>
          <c:orientation val="minMax"/>
          <c:max val="0.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P(X=x)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833242"/>
        <c:crossesAt val="1"/>
        <c:crossBetween val="between"/>
        <c:dispUnits/>
        <c:majorUnit val="0.02"/>
        <c:minorUnit val="0.00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55"/>
          <c:y val="0.5875"/>
          <c:w val="0.139"/>
          <c:h val="0.07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Stat 23, Eg. 5f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585"/>
          <c:w val="0.792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tx>
            <c:v>n = 25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Sheet1!$A$474:$A$490</c:f>
              <c:numCache/>
            </c:numRef>
          </c:cat>
          <c:val>
            <c:numRef>
              <c:f>Sheet1!$B$474:$B$490</c:f>
              <c:numCache/>
            </c:numRef>
          </c:val>
        </c:ser>
        <c:gapWidth val="0"/>
        <c:axId val="30702596"/>
        <c:axId val="7887909"/>
      </c:barChart>
      <c:catAx>
        <c:axId val="30702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(x - mean) / 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87909"/>
        <c:crosses val="autoZero"/>
        <c:auto val="1"/>
        <c:lblOffset val="100"/>
        <c:noMultiLvlLbl val="0"/>
      </c:catAx>
      <c:valAx>
        <c:axId val="7887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P(X = x) * 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025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5"/>
          <c:y val="0.3275"/>
          <c:w val="0.123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Stat 23, E.g. 5f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 = 50</c:v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Sheet1!$D$486:$D$508</c:f>
              <c:numCache/>
            </c:numRef>
          </c:cat>
          <c:val>
            <c:numRef>
              <c:f>Sheet1!$E$486:$E$508</c:f>
              <c:numCache/>
            </c:numRef>
          </c:val>
        </c:ser>
        <c:gapWidth val="0"/>
        <c:axId val="3882318"/>
        <c:axId val="34940863"/>
      </c:barChart>
      <c:catAx>
        <c:axId val="3882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(x - mean) / 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40863"/>
        <c:crosses val="autoZero"/>
        <c:auto val="1"/>
        <c:lblOffset val="100"/>
        <c:noMultiLvlLbl val="0"/>
      </c:catAx>
      <c:valAx>
        <c:axId val="34940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P(X = x) * 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23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Stat 23, Eg. 5f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585"/>
          <c:w val="0.77575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tx>
            <c:v>n = 100</c:v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Sheet1!$G$512:$G$542</c:f>
              <c:numCache/>
            </c:numRef>
          </c:cat>
          <c:val>
            <c:numRef>
              <c:f>Sheet1!$H$512:$H$542</c:f>
              <c:numCache/>
            </c:numRef>
          </c:val>
        </c:ser>
        <c:gapWidth val="0"/>
        <c:axId val="46032312"/>
        <c:axId val="11637625"/>
      </c:barChart>
      <c:catAx>
        <c:axId val="46032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(x - mean) / 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37625"/>
        <c:crosses val="autoZero"/>
        <c:auto val="1"/>
        <c:lblOffset val="100"/>
        <c:noMultiLvlLbl val="0"/>
      </c:catAx>
      <c:valAx>
        <c:axId val="11637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P(X = x) * 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323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55"/>
          <c:y val="0.591"/>
          <c:w val="0.13925"/>
          <c:h val="0.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Stat 23, Eg. 5f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585"/>
          <c:w val="0.77975"/>
          <c:h val="0.73875"/>
        </c:manualLayout>
      </c:layout>
      <c:lineChart>
        <c:grouping val="standard"/>
        <c:varyColors val="0"/>
        <c:ser>
          <c:idx val="0"/>
          <c:order val="0"/>
          <c:tx>
            <c:v>N(0,1)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Sheet1!$G$512:$G$542</c:f>
              <c:numCache/>
            </c:numRef>
          </c:cat>
          <c:val>
            <c:numRef>
              <c:f>Sheet1!$I$512:$I$542</c:f>
              <c:numCache/>
            </c:numRef>
          </c:val>
          <c:smooth val="1"/>
        </c:ser>
        <c:axId val="37629762"/>
        <c:axId val="3123539"/>
      </c:lineChart>
      <c:catAx>
        <c:axId val="37629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(x - mean) / 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3539"/>
        <c:crosses val="autoZero"/>
        <c:auto val="1"/>
        <c:lblOffset val="100"/>
        <c:noMultiLvlLbl val="0"/>
      </c:catAx>
      <c:valAx>
        <c:axId val="3123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297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5"/>
          <c:y val="0.72175"/>
          <c:w val="0.13525"/>
          <c:h val="0.07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Stat 23, Eg5b, Bi(10,0.7) Probs.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Sheet1!$A$31:$A$41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Sheet1!$B$31:$B$41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7753482"/>
        <c:axId val="2672475"/>
      </c:barChart>
      <c:catAx>
        <c:axId val="7753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2475"/>
        <c:crosses val="autoZero"/>
        <c:auto val="1"/>
        <c:lblOffset val="100"/>
        <c:noMultiLvlLbl val="0"/>
      </c:catAx>
      <c:valAx>
        <c:axId val="2672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P(X=x)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7534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Stat 23, Eg. 5c, Bi(20,0.5) Probs.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Sheet1!$A$55:$A$75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Sheet1!$B$55:$B$75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24052276"/>
        <c:axId val="15143893"/>
      </c:barChart>
      <c:catAx>
        <c:axId val="24052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43893"/>
        <c:crosses val="autoZero"/>
        <c:auto val="1"/>
        <c:lblOffset val="100"/>
        <c:noMultiLvlLbl val="0"/>
      </c:catAx>
      <c:valAx>
        <c:axId val="15143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P(X=x)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522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Stat 23, Eg. 5a, Bi(10,0.4) Probs.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pattFill prst="wd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numRef>
              <c:f>Sheet1!$A$6:$A$16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Sheet1!$B$6:$B$16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0"/>
        <c:axId val="2077310"/>
        <c:axId val="18695791"/>
      </c:barChart>
      <c:catAx>
        <c:axId val="2077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695791"/>
        <c:crosses val="autoZero"/>
        <c:auto val="1"/>
        <c:lblOffset val="100"/>
        <c:noMultiLvlLbl val="0"/>
      </c:catAx>
      <c:valAx>
        <c:axId val="18695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P(X=x)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773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Stat 23, Eg5b, Bi(10,0.7) Probs.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Sheet1!$A$31:$A$41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Sheet1!$B$31:$B$41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0"/>
        <c:axId val="34044392"/>
        <c:axId val="37964073"/>
      </c:barChart>
      <c:catAx>
        <c:axId val="34044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964073"/>
        <c:crosses val="autoZero"/>
        <c:auto val="1"/>
        <c:lblOffset val="100"/>
        <c:noMultiLvlLbl val="0"/>
      </c:catAx>
      <c:valAx>
        <c:axId val="37964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P(X=x)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0443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Stat 23, Eg. 5c, Bi(20,0.5) Probs.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Sheet1!$A$55:$A$75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Sheet1!$B$55:$B$75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0"/>
        <c:axId val="6132338"/>
        <c:axId val="55191043"/>
      </c:barChart>
      <c:catAx>
        <c:axId val="6132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91043"/>
        <c:crosses val="autoZero"/>
        <c:auto val="1"/>
        <c:lblOffset val="100"/>
        <c:noMultiLvlLbl val="0"/>
      </c:catAx>
      <c:valAx>
        <c:axId val="55191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P(X=x)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23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Stat 23, Eg. 5d, Bi(n,0.6) Probs.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585"/>
          <c:w val="0.776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tx>
            <c:v>n = 25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Sheet1!$A$155:$A$255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Sheet1!$B$155:$B$255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"/>
          <c:order val="1"/>
          <c:tx>
            <c:v>n = 50</c:v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Sheet1!$E$155:$E$255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2"/>
          <c:order val="2"/>
          <c:tx>
            <c:v>n = 100</c:v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Sheet1!$H$155:$H$255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overlap val="100"/>
        <c:gapWidth val="0"/>
        <c:axId val="26957340"/>
        <c:axId val="41289469"/>
      </c:barChart>
      <c:catAx>
        <c:axId val="26957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289469"/>
        <c:crosses val="autoZero"/>
        <c:auto val="1"/>
        <c:lblOffset val="100"/>
        <c:noMultiLvlLbl val="0"/>
      </c:catAx>
      <c:valAx>
        <c:axId val="41289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P(X=x)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573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5"/>
          <c:y val="0.29125"/>
          <c:w val="0.19275"/>
          <c:h val="0.29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Stat 23, Eg. 5e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585"/>
          <c:w val="0.7925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tx>
            <c:v>n = 25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Sheet1!$A$294:$A$324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cat>
          <c:val>
            <c:numRef>
              <c:f>Sheet1!$B$294:$B$324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6060902"/>
        <c:axId val="56112663"/>
      </c:barChart>
      <c:catAx>
        <c:axId val="36060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x-np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12663"/>
        <c:crosses val="autoZero"/>
        <c:auto val="1"/>
        <c:lblOffset val="100"/>
        <c:noMultiLvlLbl val="0"/>
      </c:catAx>
      <c:valAx>
        <c:axId val="56112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P(X=x)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0609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"/>
          <c:y val="0.3255"/>
          <c:w val="0.12275"/>
          <c:h val="0.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Stat 23, Eg. 5e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 = 50</c:v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Sheet1!$D$309:$D$339</c:f>
              <c:numCache/>
            </c:numRef>
          </c:cat>
          <c:val>
            <c:numRef>
              <c:f>Sheet1!$E$309:$E$339</c:f>
              <c:numCache/>
            </c:numRef>
          </c:val>
        </c:ser>
        <c:gapWidth val="0"/>
        <c:axId val="35251920"/>
        <c:axId val="48831825"/>
      </c:barChart>
      <c:catAx>
        <c:axId val="35251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x - np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31825"/>
        <c:crosses val="autoZero"/>
        <c:auto val="1"/>
        <c:lblOffset val="100"/>
        <c:noMultiLvlLbl val="0"/>
      </c:catAx>
      <c:valAx>
        <c:axId val="48831825"/>
        <c:scaling>
          <c:orientation val="minMax"/>
          <c:max val="0.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P(X=x)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2519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3</xdr:row>
      <xdr:rowOff>0</xdr:rowOff>
    </xdr:from>
    <xdr:to>
      <xdr:col>11</xdr:col>
      <xdr:colOff>9525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2038350" y="485775"/>
        <a:ext cx="53340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600075</xdr:colOff>
      <xdr:row>28</xdr:row>
      <xdr:rowOff>0</xdr:rowOff>
    </xdr:from>
    <xdr:to>
      <xdr:col>11</xdr:col>
      <xdr:colOff>0</xdr:colOff>
      <xdr:row>49</xdr:row>
      <xdr:rowOff>9525</xdr:rowOff>
    </xdr:to>
    <xdr:graphicFrame>
      <xdr:nvGraphicFramePr>
        <xdr:cNvPr id="2" name="Chart 2"/>
        <xdr:cNvGraphicFramePr/>
      </xdr:nvGraphicFramePr>
      <xdr:xfrm>
        <a:off x="2038350" y="4533900"/>
        <a:ext cx="532447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52</xdr:row>
      <xdr:rowOff>9525</xdr:rowOff>
    </xdr:from>
    <xdr:to>
      <xdr:col>11</xdr:col>
      <xdr:colOff>0</xdr:colOff>
      <xdr:row>73</xdr:row>
      <xdr:rowOff>0</xdr:rowOff>
    </xdr:to>
    <xdr:graphicFrame>
      <xdr:nvGraphicFramePr>
        <xdr:cNvPr id="3" name="Chart 3"/>
        <xdr:cNvGraphicFramePr/>
      </xdr:nvGraphicFramePr>
      <xdr:xfrm>
        <a:off x="2047875" y="8429625"/>
        <a:ext cx="5314950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81</xdr:row>
      <xdr:rowOff>0</xdr:rowOff>
    </xdr:from>
    <xdr:to>
      <xdr:col>11</xdr:col>
      <xdr:colOff>28575</xdr:colOff>
      <xdr:row>102</xdr:row>
      <xdr:rowOff>9525</xdr:rowOff>
    </xdr:to>
    <xdr:graphicFrame>
      <xdr:nvGraphicFramePr>
        <xdr:cNvPr id="4" name="Chart 5"/>
        <xdr:cNvGraphicFramePr/>
      </xdr:nvGraphicFramePr>
      <xdr:xfrm>
        <a:off x="2047875" y="13115925"/>
        <a:ext cx="5343525" cy="3409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104</xdr:row>
      <xdr:rowOff>0</xdr:rowOff>
    </xdr:from>
    <xdr:to>
      <xdr:col>11</xdr:col>
      <xdr:colOff>19050</xdr:colOff>
      <xdr:row>125</xdr:row>
      <xdr:rowOff>19050</xdr:rowOff>
    </xdr:to>
    <xdr:graphicFrame>
      <xdr:nvGraphicFramePr>
        <xdr:cNvPr id="5" name="Chart 6"/>
        <xdr:cNvGraphicFramePr/>
      </xdr:nvGraphicFramePr>
      <xdr:xfrm>
        <a:off x="2047875" y="16840200"/>
        <a:ext cx="5334000" cy="3419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127</xdr:row>
      <xdr:rowOff>0</xdr:rowOff>
    </xdr:from>
    <xdr:to>
      <xdr:col>11</xdr:col>
      <xdr:colOff>9525</xdr:colOff>
      <xdr:row>148</xdr:row>
      <xdr:rowOff>0</xdr:rowOff>
    </xdr:to>
    <xdr:graphicFrame>
      <xdr:nvGraphicFramePr>
        <xdr:cNvPr id="6" name="Chart 7"/>
        <xdr:cNvGraphicFramePr/>
      </xdr:nvGraphicFramePr>
      <xdr:xfrm>
        <a:off x="2047875" y="20564475"/>
        <a:ext cx="5324475" cy="3400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258</xdr:row>
      <xdr:rowOff>9525</xdr:rowOff>
    </xdr:from>
    <xdr:to>
      <xdr:col>13</xdr:col>
      <xdr:colOff>9525</xdr:colOff>
      <xdr:row>286</xdr:row>
      <xdr:rowOff>9525</xdr:rowOff>
    </xdr:to>
    <xdr:graphicFrame>
      <xdr:nvGraphicFramePr>
        <xdr:cNvPr id="7" name="Chart 9"/>
        <xdr:cNvGraphicFramePr/>
      </xdr:nvGraphicFramePr>
      <xdr:xfrm>
        <a:off x="1438275" y="41786175"/>
        <a:ext cx="7153275" cy="4533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809625</xdr:colOff>
      <xdr:row>372</xdr:row>
      <xdr:rowOff>0</xdr:rowOff>
    </xdr:from>
    <xdr:to>
      <xdr:col>12</xdr:col>
      <xdr:colOff>600075</xdr:colOff>
      <xdr:row>400</xdr:row>
      <xdr:rowOff>0</xdr:rowOff>
    </xdr:to>
    <xdr:graphicFrame>
      <xdr:nvGraphicFramePr>
        <xdr:cNvPr id="8" name="Chart 13"/>
        <xdr:cNvGraphicFramePr/>
      </xdr:nvGraphicFramePr>
      <xdr:xfrm>
        <a:off x="1419225" y="60236100"/>
        <a:ext cx="7153275" cy="4533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402</xdr:row>
      <xdr:rowOff>0</xdr:rowOff>
    </xdr:from>
    <xdr:to>
      <xdr:col>12</xdr:col>
      <xdr:colOff>600075</xdr:colOff>
      <xdr:row>430</xdr:row>
      <xdr:rowOff>9525</xdr:rowOff>
    </xdr:to>
    <xdr:graphicFrame>
      <xdr:nvGraphicFramePr>
        <xdr:cNvPr id="9" name="Chart 15"/>
        <xdr:cNvGraphicFramePr/>
      </xdr:nvGraphicFramePr>
      <xdr:xfrm>
        <a:off x="1438275" y="65093850"/>
        <a:ext cx="7134225" cy="4543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432</xdr:row>
      <xdr:rowOff>0</xdr:rowOff>
    </xdr:from>
    <xdr:to>
      <xdr:col>13</xdr:col>
      <xdr:colOff>0</xdr:colOff>
      <xdr:row>460</xdr:row>
      <xdr:rowOff>9525</xdr:rowOff>
    </xdr:to>
    <xdr:graphicFrame>
      <xdr:nvGraphicFramePr>
        <xdr:cNvPr id="10" name="Chart 17"/>
        <xdr:cNvGraphicFramePr/>
      </xdr:nvGraphicFramePr>
      <xdr:xfrm>
        <a:off x="1438275" y="69951600"/>
        <a:ext cx="7143750" cy="4543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543</xdr:row>
      <xdr:rowOff>9525</xdr:rowOff>
    </xdr:from>
    <xdr:to>
      <xdr:col>12</xdr:col>
      <xdr:colOff>600075</xdr:colOff>
      <xdr:row>571</xdr:row>
      <xdr:rowOff>9525</xdr:rowOff>
    </xdr:to>
    <xdr:graphicFrame>
      <xdr:nvGraphicFramePr>
        <xdr:cNvPr id="11" name="Chart 23"/>
        <xdr:cNvGraphicFramePr/>
      </xdr:nvGraphicFramePr>
      <xdr:xfrm>
        <a:off x="1438275" y="87934800"/>
        <a:ext cx="7134225" cy="4533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9525</xdr:colOff>
      <xdr:row>573</xdr:row>
      <xdr:rowOff>0</xdr:rowOff>
    </xdr:from>
    <xdr:to>
      <xdr:col>12</xdr:col>
      <xdr:colOff>600075</xdr:colOff>
      <xdr:row>601</xdr:row>
      <xdr:rowOff>9525</xdr:rowOff>
    </xdr:to>
    <xdr:graphicFrame>
      <xdr:nvGraphicFramePr>
        <xdr:cNvPr id="12" name="Chart 25"/>
        <xdr:cNvGraphicFramePr/>
      </xdr:nvGraphicFramePr>
      <xdr:xfrm>
        <a:off x="1447800" y="92783025"/>
        <a:ext cx="7124700" cy="45434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0</xdr:colOff>
      <xdr:row>603</xdr:row>
      <xdr:rowOff>0</xdr:rowOff>
    </xdr:from>
    <xdr:to>
      <xdr:col>12</xdr:col>
      <xdr:colOff>600075</xdr:colOff>
      <xdr:row>631</xdr:row>
      <xdr:rowOff>0</xdr:rowOff>
    </xdr:to>
    <xdr:graphicFrame>
      <xdr:nvGraphicFramePr>
        <xdr:cNvPr id="13" name="Chart 27"/>
        <xdr:cNvGraphicFramePr/>
      </xdr:nvGraphicFramePr>
      <xdr:xfrm>
        <a:off x="1438275" y="97640775"/>
        <a:ext cx="7134225" cy="4533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0</xdr:colOff>
      <xdr:row>633</xdr:row>
      <xdr:rowOff>0</xdr:rowOff>
    </xdr:from>
    <xdr:to>
      <xdr:col>12</xdr:col>
      <xdr:colOff>600075</xdr:colOff>
      <xdr:row>661</xdr:row>
      <xdr:rowOff>0</xdr:rowOff>
    </xdr:to>
    <xdr:graphicFrame>
      <xdr:nvGraphicFramePr>
        <xdr:cNvPr id="14" name="Chart 29"/>
        <xdr:cNvGraphicFramePr/>
      </xdr:nvGraphicFramePr>
      <xdr:xfrm>
        <a:off x="1438275" y="102498525"/>
        <a:ext cx="7134225" cy="4533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2"/>
  <sheetViews>
    <sheetView tabSelected="1" workbookViewId="0" topLeftCell="A632">
      <selection activeCell="C634" sqref="C634"/>
    </sheetView>
  </sheetViews>
  <sheetFormatPr defaultColWidth="9.140625" defaultRowHeight="12.75"/>
  <cols>
    <col min="2" max="2" width="12.421875" style="0" bestFit="1" customWidth="1"/>
    <col min="5" max="5" width="12.421875" style="0" bestFit="1" customWidth="1"/>
    <col min="8" max="8" width="12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t="s">
        <v>10</v>
      </c>
      <c r="E1" t="s">
        <v>3</v>
      </c>
      <c r="F1" t="s">
        <v>4</v>
      </c>
    </row>
    <row r="3" ht="12.75">
      <c r="A3" t="s">
        <v>5</v>
      </c>
    </row>
    <row r="4" spans="1:2" ht="12.75">
      <c r="A4" t="s">
        <v>6</v>
      </c>
      <c r="B4">
        <v>10</v>
      </c>
    </row>
    <row r="5" spans="1:2" ht="12.75">
      <c r="A5" t="s">
        <v>7</v>
      </c>
      <c r="B5">
        <v>0.4</v>
      </c>
    </row>
    <row r="6" spans="1:2" ht="12.75">
      <c r="A6">
        <v>0</v>
      </c>
      <c r="B6">
        <f>BINOMDIST(A6,$B$4,$B$5,FALSE)</f>
        <v>0.0060466176</v>
      </c>
    </row>
    <row r="7" spans="1:2" ht="12.75">
      <c r="A7">
        <v>1</v>
      </c>
      <c r="B7">
        <f aca="true" t="shared" si="0" ref="B7:B16">BINOMDIST(A7,$B$4,$B$5,FALSE)</f>
        <v>0.040310783999999995</v>
      </c>
    </row>
    <row r="8" spans="1:2" ht="12.75">
      <c r="A8">
        <v>2</v>
      </c>
      <c r="B8">
        <f t="shared" si="0"/>
        <v>0.12093235199999998</v>
      </c>
    </row>
    <row r="9" spans="1:2" ht="12.75">
      <c r="A9">
        <v>3</v>
      </c>
      <c r="B9">
        <f t="shared" si="0"/>
        <v>0.21499084799999993</v>
      </c>
    </row>
    <row r="10" spans="1:2" ht="12.75">
      <c r="A10">
        <v>4</v>
      </c>
      <c r="B10">
        <f t="shared" si="0"/>
        <v>0.250822656</v>
      </c>
    </row>
    <row r="11" spans="1:2" ht="12.75">
      <c r="A11">
        <v>5</v>
      </c>
      <c r="B11">
        <f t="shared" si="0"/>
        <v>0.20065812480000014</v>
      </c>
    </row>
    <row r="12" spans="1:2" ht="12.75">
      <c r="A12">
        <v>6</v>
      </c>
      <c r="B12">
        <f t="shared" si="0"/>
        <v>0.11147673600000005</v>
      </c>
    </row>
    <row r="13" spans="1:2" ht="12.75">
      <c r="A13">
        <v>7</v>
      </c>
      <c r="B13">
        <f t="shared" si="0"/>
        <v>0.04246732800000002</v>
      </c>
    </row>
    <row r="14" spans="1:2" ht="12.75">
      <c r="A14">
        <v>8</v>
      </c>
      <c r="B14">
        <f t="shared" si="0"/>
        <v>0.010616832000000005</v>
      </c>
    </row>
    <row r="15" spans="1:2" ht="12.75">
      <c r="A15">
        <v>9</v>
      </c>
      <c r="B15">
        <f t="shared" si="0"/>
        <v>0.0015728640000000009</v>
      </c>
    </row>
    <row r="16" spans="1:2" ht="12.75">
      <c r="A16">
        <v>10</v>
      </c>
      <c r="B16">
        <f t="shared" si="0"/>
        <v>0.00010485760000000014</v>
      </c>
    </row>
    <row r="28" ht="12.75">
      <c r="A28" t="s">
        <v>8</v>
      </c>
    </row>
    <row r="29" spans="1:2" ht="12.75">
      <c r="A29" t="s">
        <v>6</v>
      </c>
      <c r="B29">
        <v>10</v>
      </c>
    </row>
    <row r="30" spans="1:2" ht="12.75">
      <c r="A30" t="s">
        <v>7</v>
      </c>
      <c r="B30">
        <v>0.7</v>
      </c>
    </row>
    <row r="31" spans="1:2" ht="12.75">
      <c r="A31">
        <v>0</v>
      </c>
      <c r="B31">
        <f>BINOMDIST(A31,$B$29,$B$30,FALSE)</f>
        <v>5.904900000000006E-06</v>
      </c>
    </row>
    <row r="32" spans="1:2" ht="12.75">
      <c r="A32">
        <v>1</v>
      </c>
      <c r="B32">
        <f aca="true" t="shared" si="1" ref="B32:B41">BINOMDIST(A32,$B$29,$B$30,FALSE)</f>
        <v>0.00013778100000000012</v>
      </c>
    </row>
    <row r="33" spans="1:2" ht="12.75">
      <c r="A33">
        <v>2</v>
      </c>
      <c r="B33">
        <f t="shared" si="1"/>
        <v>0.0014467005000000008</v>
      </c>
    </row>
    <row r="34" spans="1:2" ht="12.75">
      <c r="A34">
        <v>3</v>
      </c>
      <c r="B34">
        <f t="shared" si="1"/>
        <v>0.009001692000000004</v>
      </c>
    </row>
    <row r="35" spans="1:2" ht="12.75">
      <c r="A35">
        <v>4</v>
      </c>
      <c r="B35">
        <f t="shared" si="1"/>
        <v>0.036756909000000004</v>
      </c>
    </row>
    <row r="36" spans="1:2" ht="12.75">
      <c r="A36">
        <v>5</v>
      </c>
      <c r="B36">
        <f t="shared" si="1"/>
        <v>0.10291934520000001</v>
      </c>
    </row>
    <row r="37" spans="1:2" ht="12.75">
      <c r="A37">
        <v>6</v>
      </c>
      <c r="B37">
        <f t="shared" si="1"/>
        <v>0.20012094899999996</v>
      </c>
    </row>
    <row r="38" spans="1:2" ht="12.75">
      <c r="A38">
        <v>7</v>
      </c>
      <c r="B38">
        <f t="shared" si="1"/>
        <v>0.26682793199999993</v>
      </c>
    </row>
    <row r="39" spans="1:2" ht="12.75">
      <c r="A39">
        <v>8</v>
      </c>
      <c r="B39">
        <f t="shared" si="1"/>
        <v>0.2334744404999999</v>
      </c>
    </row>
    <row r="40" spans="1:2" ht="12.75">
      <c r="A40">
        <v>9</v>
      </c>
      <c r="B40">
        <f t="shared" si="1"/>
        <v>0.12106082099999993</v>
      </c>
    </row>
    <row r="41" spans="1:2" ht="12.75">
      <c r="A41">
        <v>10</v>
      </c>
      <c r="B41">
        <f t="shared" si="1"/>
        <v>0.02824752489999998</v>
      </c>
    </row>
    <row r="52" ht="12.75">
      <c r="A52" t="s">
        <v>9</v>
      </c>
    </row>
    <row r="53" spans="1:2" ht="12.75">
      <c r="A53" t="s">
        <v>6</v>
      </c>
      <c r="B53">
        <v>20</v>
      </c>
    </row>
    <row r="54" spans="1:2" ht="12.75">
      <c r="A54" t="s">
        <v>7</v>
      </c>
      <c r="B54">
        <v>0.5</v>
      </c>
    </row>
    <row r="55" spans="1:2" ht="12.75">
      <c r="A55">
        <v>0</v>
      </c>
      <c r="B55">
        <f>BINOMDIST(A55,$B$53,$B$54,FALSE)</f>
        <v>9.5367431640625E-07</v>
      </c>
    </row>
    <row r="56" spans="1:2" ht="12.75">
      <c r="A56">
        <v>1</v>
      </c>
      <c r="B56">
        <f aca="true" t="shared" si="2" ref="B56:B75">BINOMDIST(A56,$B$53,$B$54,FALSE)</f>
        <v>1.9073486328125E-05</v>
      </c>
    </row>
    <row r="57" spans="1:2" ht="12.75">
      <c r="A57">
        <v>2</v>
      </c>
      <c r="B57">
        <f t="shared" si="2"/>
        <v>0.00018119812011718753</v>
      </c>
    </row>
    <row r="58" spans="1:2" ht="12.75">
      <c r="A58">
        <v>3</v>
      </c>
      <c r="B58">
        <f t="shared" si="2"/>
        <v>0.0010871887207031254</v>
      </c>
    </row>
    <row r="59" spans="1:2" ht="12.75">
      <c r="A59">
        <v>4</v>
      </c>
      <c r="B59">
        <f t="shared" si="2"/>
        <v>0.004620552062988283</v>
      </c>
    </row>
    <row r="60" spans="1:2" ht="12.75">
      <c r="A60">
        <v>5</v>
      </c>
      <c r="B60">
        <f t="shared" si="2"/>
        <v>0.014785766601562505</v>
      </c>
    </row>
    <row r="61" spans="1:2" ht="12.75">
      <c r="A61">
        <v>6</v>
      </c>
      <c r="B61">
        <f t="shared" si="2"/>
        <v>0.03696441650390628</v>
      </c>
    </row>
    <row r="62" spans="1:2" ht="12.75">
      <c r="A62">
        <v>7</v>
      </c>
      <c r="B62">
        <f t="shared" si="2"/>
        <v>0.07392883300781257</v>
      </c>
    </row>
    <row r="63" spans="1:2" ht="12.75">
      <c r="A63">
        <v>8</v>
      </c>
      <c r="B63">
        <f t="shared" si="2"/>
        <v>0.12013435363769544</v>
      </c>
    </row>
    <row r="64" spans="1:2" ht="12.75">
      <c r="A64">
        <v>9</v>
      </c>
      <c r="B64">
        <f t="shared" si="2"/>
        <v>0.16017913818359372</v>
      </c>
    </row>
    <row r="65" spans="1:2" ht="12.75">
      <c r="A65">
        <v>10</v>
      </c>
      <c r="B65">
        <f t="shared" si="2"/>
        <v>0.17619705200195312</v>
      </c>
    </row>
    <row r="66" spans="1:2" ht="12.75">
      <c r="A66">
        <v>11</v>
      </c>
      <c r="B66">
        <f t="shared" si="2"/>
        <v>0.16017913818359372</v>
      </c>
    </row>
    <row r="67" spans="1:2" ht="12.75">
      <c r="A67">
        <v>12</v>
      </c>
      <c r="B67">
        <f t="shared" si="2"/>
        <v>0.12013435363769544</v>
      </c>
    </row>
    <row r="68" spans="1:2" ht="12.75">
      <c r="A68">
        <v>13</v>
      </c>
      <c r="B68">
        <f t="shared" si="2"/>
        <v>0.07392883300781257</v>
      </c>
    </row>
    <row r="69" spans="1:2" ht="12.75">
      <c r="A69">
        <v>14</v>
      </c>
      <c r="B69">
        <f t="shared" si="2"/>
        <v>0.03696441650390628</v>
      </c>
    </row>
    <row r="70" spans="1:2" ht="12.75">
      <c r="A70">
        <v>15</v>
      </c>
      <c r="B70">
        <f t="shared" si="2"/>
        <v>0.014785766601562505</v>
      </c>
    </row>
    <row r="71" spans="1:2" ht="12.75">
      <c r="A71">
        <v>16</v>
      </c>
      <c r="B71">
        <f t="shared" si="2"/>
        <v>0.004620552062988283</v>
      </c>
    </row>
    <row r="72" spans="1:2" ht="12.75">
      <c r="A72">
        <v>17</v>
      </c>
      <c r="B72">
        <f t="shared" si="2"/>
        <v>0.0010871887207031254</v>
      </c>
    </row>
    <row r="73" spans="1:2" ht="12.75">
      <c r="A73">
        <v>18</v>
      </c>
      <c r="B73">
        <f t="shared" si="2"/>
        <v>0.00018119812011718753</v>
      </c>
    </row>
    <row r="74" spans="1:2" ht="12.75">
      <c r="A74">
        <v>19</v>
      </c>
      <c r="B74">
        <f t="shared" si="2"/>
        <v>1.9073486328125E-05</v>
      </c>
    </row>
    <row r="75" spans="1:2" ht="12.75">
      <c r="A75">
        <v>20</v>
      </c>
      <c r="B75">
        <f t="shared" si="2"/>
        <v>9.5367431640625E-07</v>
      </c>
    </row>
    <row r="78" spans="1:5" ht="12.75">
      <c r="A78" t="s">
        <v>11</v>
      </c>
      <c r="B78" t="s">
        <v>12</v>
      </c>
      <c r="C78" t="s">
        <v>13</v>
      </c>
      <c r="D78" t="s">
        <v>14</v>
      </c>
      <c r="E78" t="s">
        <v>15</v>
      </c>
    </row>
    <row r="152" ht="12.75">
      <c r="A152" t="s">
        <v>16</v>
      </c>
    </row>
    <row r="153" spans="1:8" ht="12.75">
      <c r="A153" t="s">
        <v>6</v>
      </c>
      <c r="B153">
        <v>25</v>
      </c>
      <c r="D153" t="s">
        <v>6</v>
      </c>
      <c r="E153">
        <v>50</v>
      </c>
      <c r="G153" t="s">
        <v>6</v>
      </c>
      <c r="H153">
        <v>100</v>
      </c>
    </row>
    <row r="154" spans="1:2" ht="12.75">
      <c r="A154" t="s">
        <v>7</v>
      </c>
      <c r="B154">
        <v>0.6</v>
      </c>
    </row>
    <row r="155" spans="1:8" ht="12.75">
      <c r="A155">
        <v>0</v>
      </c>
      <c r="B155">
        <f>BINOMDIST(A155,$B$153,$B$154,FALSE)</f>
        <v>1.1258999068426259E-10</v>
      </c>
      <c r="D155">
        <v>0</v>
      </c>
      <c r="E155">
        <f>BINOMDIST(D155,$E$153,$B$154,FALSE)</f>
        <v>1.2676506002282335E-20</v>
      </c>
      <c r="G155">
        <v>0</v>
      </c>
      <c r="H155">
        <f>BINOMDIST(G155,$H$153,$B$154,FALSE)</f>
        <v>1.6069380442590007E-40</v>
      </c>
    </row>
    <row r="156" spans="1:8" ht="12.75">
      <c r="A156">
        <v>1</v>
      </c>
      <c r="B156">
        <f aca="true" t="shared" si="3" ref="B156:B180">BINOMDIST(A156,$B$153,$B$154,FALSE)</f>
        <v>4.222124650659851E-09</v>
      </c>
      <c r="D156">
        <v>1</v>
      </c>
      <c r="E156">
        <f aca="true" t="shared" si="4" ref="E156:E205">BINOMDIST(D156,$E$153,$B$154,FALSE)</f>
        <v>9.507379501711759E-19</v>
      </c>
      <c r="G156">
        <v>1</v>
      </c>
      <c r="H156">
        <f aca="true" t="shared" si="5" ref="H156:H219">BINOMDIST(G156,$H$153,$B$154,FALSE)</f>
        <v>2.4104070663885037E-38</v>
      </c>
    </row>
    <row r="157" spans="1:8" ht="12.75">
      <c r="A157">
        <v>2</v>
      </c>
      <c r="B157">
        <f t="shared" si="3"/>
        <v>7.599824371187711E-08</v>
      </c>
      <c r="D157">
        <v>2</v>
      </c>
      <c r="E157">
        <f t="shared" si="4"/>
        <v>3.4939619668790754E-17</v>
      </c>
      <c r="G157">
        <v>2</v>
      </c>
      <c r="H157">
        <f t="shared" si="5"/>
        <v>1.7897272467934656E-36</v>
      </c>
    </row>
    <row r="158" spans="1:8" ht="12.75">
      <c r="A158">
        <v>3</v>
      </c>
      <c r="B158">
        <f t="shared" si="3"/>
        <v>8.739798026865876E-07</v>
      </c>
      <c r="D158">
        <v>3</v>
      </c>
      <c r="E158">
        <f t="shared" si="4"/>
        <v>8.385508720509787E-16</v>
      </c>
      <c r="G158">
        <v>3</v>
      </c>
      <c r="H158">
        <f t="shared" si="5"/>
        <v>8.769663509287987E-35</v>
      </c>
    </row>
    <row r="159" spans="1:8" ht="12.75">
      <c r="A159">
        <v>4</v>
      </c>
      <c r="B159">
        <f t="shared" si="3"/>
        <v>7.210333372164355E-06</v>
      </c>
      <c r="D159">
        <v>4</v>
      </c>
      <c r="E159">
        <f t="shared" si="4"/>
        <v>1.4779459119898408E-14</v>
      </c>
      <c r="G159">
        <v>4</v>
      </c>
      <c r="H159">
        <f t="shared" si="5"/>
        <v>3.189965101503509E-33</v>
      </c>
    </row>
    <row r="160" spans="1:8" ht="12.75">
      <c r="A160">
        <v>5</v>
      </c>
      <c r="B160">
        <f t="shared" si="3"/>
        <v>4.542510024463546E-05</v>
      </c>
      <c r="D160">
        <v>5</v>
      </c>
      <c r="E160">
        <f t="shared" si="4"/>
        <v>2.0395653585459826E-13</v>
      </c>
      <c r="G160">
        <v>5</v>
      </c>
      <c r="H160">
        <f t="shared" si="5"/>
        <v>9.187099492330113E-32</v>
      </c>
    </row>
    <row r="161" spans="1:8" ht="12.75">
      <c r="A161">
        <v>6</v>
      </c>
      <c r="B161">
        <f t="shared" si="3"/>
        <v>0.0002271255012231767</v>
      </c>
      <c r="D161">
        <v>6</v>
      </c>
      <c r="E161">
        <f t="shared" si="4"/>
        <v>2.294511028364232E-12</v>
      </c>
      <c r="G161">
        <v>6</v>
      </c>
      <c r="H161">
        <f t="shared" si="5"/>
        <v>2.1819361294284035E-30</v>
      </c>
    </row>
    <row r="162" spans="1:8" ht="12.75">
      <c r="A162">
        <v>7</v>
      </c>
      <c r="B162">
        <f t="shared" si="3"/>
        <v>0.0009247252549800776</v>
      </c>
      <c r="D162">
        <v>7</v>
      </c>
      <c r="E162">
        <f t="shared" si="4"/>
        <v>2.163396112457706E-11</v>
      </c>
      <c r="G162">
        <v>7</v>
      </c>
      <c r="H162">
        <f t="shared" si="5"/>
        <v>4.395042774991501E-29</v>
      </c>
    </row>
    <row r="163" spans="1:8" ht="12.75">
      <c r="A163">
        <v>8</v>
      </c>
      <c r="B163">
        <f t="shared" si="3"/>
        <v>0.0031209477355577642</v>
      </c>
      <c r="D163">
        <v>8</v>
      </c>
      <c r="E163">
        <f t="shared" si="4"/>
        <v>1.7442381156690266E-10</v>
      </c>
      <c r="G163">
        <v>8</v>
      </c>
      <c r="H163">
        <f t="shared" si="5"/>
        <v>7.6638558388913305E-28</v>
      </c>
    </row>
    <row r="164" spans="1:8" ht="12.75">
      <c r="A164">
        <v>9</v>
      </c>
      <c r="B164">
        <f t="shared" si="3"/>
        <v>0.008842685250746994</v>
      </c>
      <c r="D164">
        <v>9</v>
      </c>
      <c r="E164">
        <f t="shared" si="4"/>
        <v>1.2209666809683204E-09</v>
      </c>
      <c r="G164">
        <v>9</v>
      </c>
      <c r="H164">
        <f t="shared" si="5"/>
        <v>1.1751245619633387E-26</v>
      </c>
    </row>
    <row r="165" spans="1:8" ht="12.75">
      <c r="A165">
        <v>10</v>
      </c>
      <c r="B165">
        <f t="shared" si="3"/>
        <v>0.02122244460179277</v>
      </c>
      <c r="D165">
        <v>10</v>
      </c>
      <c r="E165">
        <f t="shared" si="4"/>
        <v>7.508945087955179E-09</v>
      </c>
      <c r="G165">
        <v>10</v>
      </c>
      <c r="H165">
        <f t="shared" si="5"/>
        <v>1.6040450270799595E-25</v>
      </c>
    </row>
    <row r="166" spans="1:8" ht="12.75">
      <c r="A166">
        <v>11</v>
      </c>
      <c r="B166">
        <f t="shared" si="3"/>
        <v>0.04340954577639432</v>
      </c>
      <c r="D166">
        <v>11</v>
      </c>
      <c r="E166">
        <f t="shared" si="4"/>
        <v>4.095788229793704E-08</v>
      </c>
      <c r="G166">
        <v>11</v>
      </c>
      <c r="H166">
        <f t="shared" si="5"/>
        <v>1.9686007150526778E-24</v>
      </c>
    </row>
    <row r="167" spans="1:8" ht="12.75">
      <c r="A167">
        <v>12</v>
      </c>
      <c r="B167">
        <f t="shared" si="3"/>
        <v>0.07596670510869002</v>
      </c>
      <c r="D167">
        <v>12</v>
      </c>
      <c r="E167">
        <f t="shared" si="4"/>
        <v>1.996696762024434E-07</v>
      </c>
      <c r="G167">
        <v>12</v>
      </c>
      <c r="H167">
        <f t="shared" si="5"/>
        <v>2.190068295496106E-23</v>
      </c>
    </row>
    <row r="168" spans="1:8" ht="12.75">
      <c r="A168">
        <v>13</v>
      </c>
      <c r="B168">
        <f t="shared" si="3"/>
        <v>0.11395005766303512</v>
      </c>
      <c r="D168">
        <v>13</v>
      </c>
      <c r="E168">
        <f t="shared" si="4"/>
        <v>8.754747341184063E-07</v>
      </c>
      <c r="G168">
        <v>13</v>
      </c>
      <c r="H168">
        <f t="shared" si="5"/>
        <v>2.2237616538883556E-22</v>
      </c>
    </row>
    <row r="169" spans="1:8" ht="12.75">
      <c r="A169">
        <v>14</v>
      </c>
      <c r="B169">
        <f t="shared" si="3"/>
        <v>0.14650721699533065</v>
      </c>
      <c r="D169">
        <v>14</v>
      </c>
      <c r="E169">
        <f t="shared" si="4"/>
        <v>3.470631981683684E-06</v>
      </c>
      <c r="G169">
        <v>14</v>
      </c>
      <c r="H169">
        <f t="shared" si="5"/>
        <v>2.0728635416602183E-21</v>
      </c>
    </row>
    <row r="170" spans="1:8" ht="12.75">
      <c r="A170">
        <v>15</v>
      </c>
      <c r="B170">
        <f t="shared" si="3"/>
        <v>0.16115793869486386</v>
      </c>
      <c r="D170">
        <v>15</v>
      </c>
      <c r="E170">
        <f t="shared" si="4"/>
        <v>1.2494275134061278E-05</v>
      </c>
      <c r="G170">
        <v>15</v>
      </c>
      <c r="H170">
        <f t="shared" si="5"/>
        <v>1.7826626458277898E-20</v>
      </c>
    </row>
    <row r="171" spans="1:8" ht="12.75">
      <c r="A171">
        <v>16</v>
      </c>
      <c r="B171">
        <f t="shared" si="3"/>
        <v>0.1510855675264348</v>
      </c>
      <c r="D171">
        <v>16</v>
      </c>
      <c r="E171">
        <f t="shared" si="4"/>
        <v>4.0996840283638614E-05</v>
      </c>
      <c r="G171">
        <v>16</v>
      </c>
      <c r="H171">
        <f t="shared" si="5"/>
        <v>1.4205592958940226E-19</v>
      </c>
    </row>
    <row r="172" spans="1:8" ht="12.75">
      <c r="A172">
        <v>17</v>
      </c>
      <c r="B172">
        <f t="shared" si="3"/>
        <v>0.11997971538863943</v>
      </c>
      <c r="D172">
        <v>17</v>
      </c>
      <c r="E172">
        <f t="shared" si="4"/>
        <v>0.00012299052085091552</v>
      </c>
      <c r="G172">
        <v>17</v>
      </c>
      <c r="H172">
        <f t="shared" si="5"/>
        <v>1.0528851251920404E-18</v>
      </c>
    </row>
    <row r="173" spans="1:8" ht="12.75">
      <c r="A173">
        <v>18</v>
      </c>
      <c r="B173">
        <f t="shared" si="3"/>
        <v>0.07998647692575965</v>
      </c>
      <c r="D173">
        <v>18</v>
      </c>
      <c r="E173">
        <f t="shared" si="4"/>
        <v>0.0003382239323400182</v>
      </c>
      <c r="G173">
        <v>18</v>
      </c>
      <c r="H173">
        <f t="shared" si="5"/>
        <v>7.282455449244955E-18</v>
      </c>
    </row>
    <row r="174" spans="1:8" ht="12.75">
      <c r="A174">
        <v>19</v>
      </c>
      <c r="B174">
        <f t="shared" si="3"/>
        <v>0.0442030530379198</v>
      </c>
      <c r="D174">
        <v>19</v>
      </c>
      <c r="E174">
        <f t="shared" si="4"/>
        <v>0.0008544604606484674</v>
      </c>
      <c r="G174">
        <v>19</v>
      </c>
      <c r="H174">
        <f t="shared" si="5"/>
        <v>4.714431685563846E-17</v>
      </c>
    </row>
    <row r="175" spans="1:8" ht="12.75">
      <c r="A175">
        <v>20</v>
      </c>
      <c r="B175">
        <f t="shared" si="3"/>
        <v>0.019891373867063918</v>
      </c>
      <c r="D175">
        <v>20</v>
      </c>
      <c r="E175">
        <f t="shared" si="4"/>
        <v>0.0019866205710076827</v>
      </c>
      <c r="G175">
        <v>20</v>
      </c>
      <c r="H175">
        <f t="shared" si="5"/>
        <v>2.86401724898004E-16</v>
      </c>
    </row>
    <row r="176" spans="1:8" ht="12.75">
      <c r="A176">
        <v>21</v>
      </c>
      <c r="B176">
        <f t="shared" si="3"/>
        <v>0.007104062095379957</v>
      </c>
      <c r="D176">
        <v>21</v>
      </c>
      <c r="E176">
        <f t="shared" si="4"/>
        <v>0.004257044080730746</v>
      </c>
      <c r="G176">
        <v>21</v>
      </c>
      <c r="H176">
        <f t="shared" si="5"/>
        <v>1.6365812851314503E-15</v>
      </c>
    </row>
    <row r="177" spans="1:8" ht="12.75">
      <c r="A177">
        <v>22</v>
      </c>
      <c r="B177">
        <f t="shared" si="3"/>
        <v>0.0019374714805581702</v>
      </c>
      <c r="D177">
        <v>22</v>
      </c>
      <c r="E177">
        <f t="shared" si="4"/>
        <v>0.008417337159626708</v>
      </c>
      <c r="G177">
        <v>22</v>
      </c>
      <c r="H177">
        <f t="shared" si="5"/>
        <v>8.815221922185196E-15</v>
      </c>
    </row>
    <row r="178" spans="1:8" ht="12.75">
      <c r="A178">
        <v>23</v>
      </c>
      <c r="B178">
        <f t="shared" si="3"/>
        <v>0.00037907050706572894</v>
      </c>
      <c r="D178">
        <v>23</v>
      </c>
      <c r="E178">
        <f t="shared" si="4"/>
        <v>0.0153707895958401</v>
      </c>
      <c r="G178">
        <v>23</v>
      </c>
      <c r="H178">
        <f t="shared" si="5"/>
        <v>4.484265064763775E-14</v>
      </c>
    </row>
    <row r="179" spans="1:8" ht="12.75">
      <c r="A179">
        <v>24</v>
      </c>
      <c r="B179">
        <f t="shared" si="3"/>
        <v>4.738381338321613E-05</v>
      </c>
      <c r="D179">
        <v>24</v>
      </c>
      <c r="E179">
        <f t="shared" si="4"/>
        <v>0.025938207442980116</v>
      </c>
      <c r="G179">
        <v>24</v>
      </c>
      <c r="H179">
        <f t="shared" si="5"/>
        <v>2.158052562417571E-13</v>
      </c>
    </row>
    <row r="180" spans="1:8" ht="12.75">
      <c r="A180">
        <v>25</v>
      </c>
      <c r="B180">
        <f t="shared" si="3"/>
        <v>2.843028802992968E-06</v>
      </c>
      <c r="D180">
        <v>25</v>
      </c>
      <c r="E180">
        <f t="shared" si="4"/>
        <v>0.040463603611049</v>
      </c>
      <c r="G180">
        <v>25</v>
      </c>
      <c r="H180">
        <f t="shared" si="5"/>
        <v>9.84071968462413E-13</v>
      </c>
    </row>
    <row r="181" spans="1:8" ht="12.75">
      <c r="A181">
        <v>26</v>
      </c>
      <c r="B181">
        <v>0</v>
      </c>
      <c r="D181">
        <v>26</v>
      </c>
      <c r="E181">
        <f t="shared" si="4"/>
        <v>0.05836096674670537</v>
      </c>
      <c r="G181">
        <v>26</v>
      </c>
      <c r="H181">
        <f t="shared" si="5"/>
        <v>4.2580037096931395E-12</v>
      </c>
    </row>
    <row r="182" spans="1:8" ht="12.75">
      <c r="A182">
        <v>27</v>
      </c>
      <c r="B182">
        <v>0</v>
      </c>
      <c r="D182">
        <v>27</v>
      </c>
      <c r="E182">
        <f t="shared" si="4"/>
        <v>0.0778146223289403</v>
      </c>
      <c r="G182">
        <v>27</v>
      </c>
      <c r="H182">
        <f t="shared" si="5"/>
        <v>1.7505126362071808E-11</v>
      </c>
    </row>
    <row r="183" spans="1:8" ht="12.75">
      <c r="A183">
        <v>28</v>
      </c>
      <c r="B183">
        <v>0</v>
      </c>
      <c r="D183">
        <v>28</v>
      </c>
      <c r="E183">
        <f t="shared" si="4"/>
        <v>0.09587873108387276</v>
      </c>
      <c r="G183">
        <v>28</v>
      </c>
      <c r="H183">
        <f t="shared" si="5"/>
        <v>6.845754773738795E-11</v>
      </c>
    </row>
    <row r="184" spans="1:8" ht="12.75">
      <c r="A184">
        <v>29</v>
      </c>
      <c r="B184">
        <v>0</v>
      </c>
      <c r="D184">
        <v>29</v>
      </c>
      <c r="E184">
        <f t="shared" si="4"/>
        <v>0.1091033836471657</v>
      </c>
      <c r="G184">
        <v>29</v>
      </c>
      <c r="H184">
        <f t="shared" si="5"/>
        <v>2.549453501944106E-10</v>
      </c>
    </row>
    <row r="185" spans="1:8" ht="12.75">
      <c r="A185">
        <v>30</v>
      </c>
      <c r="B185">
        <v>0</v>
      </c>
      <c r="D185">
        <v>30</v>
      </c>
      <c r="E185">
        <f t="shared" si="4"/>
        <v>0.11455855282952411</v>
      </c>
      <c r="G185">
        <v>30</v>
      </c>
      <c r="H185">
        <f t="shared" si="5"/>
        <v>9.050559931901583E-10</v>
      </c>
    </row>
    <row r="186" spans="1:8" ht="12.75">
      <c r="A186">
        <v>31</v>
      </c>
      <c r="B186">
        <v>0</v>
      </c>
      <c r="D186">
        <v>31</v>
      </c>
      <c r="E186">
        <f t="shared" si="4"/>
        <v>0.11086311564147464</v>
      </c>
      <c r="G186">
        <v>31</v>
      </c>
      <c r="H186">
        <f t="shared" si="5"/>
        <v>3.065512234998924E-09</v>
      </c>
    </row>
    <row r="187" spans="1:8" ht="12.75">
      <c r="A187">
        <v>32</v>
      </c>
      <c r="B187">
        <v>0</v>
      </c>
      <c r="D187">
        <v>32</v>
      </c>
      <c r="E187">
        <f t="shared" si="4"/>
        <v>0.09873746236818853</v>
      </c>
      <c r="G187">
        <v>32</v>
      </c>
      <c r="H187">
        <f t="shared" si="5"/>
        <v>9.915016135074663E-09</v>
      </c>
    </row>
    <row r="188" spans="1:8" ht="12.75">
      <c r="A188">
        <v>33</v>
      </c>
      <c r="B188">
        <v>0</v>
      </c>
      <c r="D188">
        <v>33</v>
      </c>
      <c r="E188">
        <f t="shared" si="4"/>
        <v>0.08078519648306326</v>
      </c>
      <c r="G188">
        <v>33</v>
      </c>
      <c r="H188">
        <f t="shared" si="5"/>
        <v>3.0646413508412393E-08</v>
      </c>
    </row>
    <row r="189" spans="1:8" ht="12.75">
      <c r="A189">
        <v>34</v>
      </c>
      <c r="B189">
        <v>0</v>
      </c>
      <c r="D189">
        <v>34</v>
      </c>
      <c r="E189">
        <f t="shared" si="4"/>
        <v>0.060588897362297514</v>
      </c>
      <c r="G189">
        <v>34</v>
      </c>
      <c r="H189">
        <f t="shared" si="5"/>
        <v>9.058719287045445E-08</v>
      </c>
    </row>
    <row r="190" spans="1:8" ht="12.75">
      <c r="A190">
        <v>35</v>
      </c>
      <c r="B190">
        <v>0</v>
      </c>
      <c r="D190">
        <v>35</v>
      </c>
      <c r="E190">
        <f t="shared" si="4"/>
        <v>0.041546672477003915</v>
      </c>
      <c r="G190">
        <v>35</v>
      </c>
      <c r="H190">
        <f t="shared" si="5"/>
        <v>2.5623234554785656E-07</v>
      </c>
    </row>
    <row r="191" spans="1:8" ht="12.75">
      <c r="A191">
        <v>36</v>
      </c>
      <c r="B191">
        <v>0</v>
      </c>
      <c r="D191">
        <v>36</v>
      </c>
      <c r="E191">
        <f t="shared" si="4"/>
        <v>0.025966670298127516</v>
      </c>
      <c r="G191">
        <v>36</v>
      </c>
      <c r="H191">
        <f t="shared" si="5"/>
        <v>6.939626025254475E-07</v>
      </c>
    </row>
    <row r="192" spans="1:8" ht="12.75">
      <c r="A192">
        <v>37</v>
      </c>
      <c r="B192">
        <v>0</v>
      </c>
      <c r="D192">
        <v>37</v>
      </c>
      <c r="E192">
        <f t="shared" si="4"/>
        <v>0.014737839898937202</v>
      </c>
      <c r="G192">
        <v>37</v>
      </c>
      <c r="H192">
        <f t="shared" si="5"/>
        <v>1.800551617363323E-06</v>
      </c>
    </row>
    <row r="193" spans="1:8" ht="12.75">
      <c r="A193">
        <v>38</v>
      </c>
      <c r="B193">
        <v>0</v>
      </c>
      <c r="D193">
        <v>38</v>
      </c>
      <c r="E193">
        <f t="shared" si="4"/>
        <v>0.0075628388955072704</v>
      </c>
      <c r="G193">
        <v>38</v>
      </c>
      <c r="H193">
        <f t="shared" si="5"/>
        <v>4.477687574758796E-06</v>
      </c>
    </row>
    <row r="194" spans="1:8" ht="12.75">
      <c r="A194">
        <v>39</v>
      </c>
      <c r="B194">
        <v>0</v>
      </c>
      <c r="D194">
        <v>39</v>
      </c>
      <c r="E194">
        <f t="shared" si="4"/>
        <v>0.003490541028695654</v>
      </c>
      <c r="G194">
        <v>39</v>
      </c>
      <c r="H194">
        <f t="shared" si="5"/>
        <v>1.067756267827098E-05</v>
      </c>
    </row>
    <row r="195" spans="1:8" ht="12.75">
      <c r="A195">
        <v>40</v>
      </c>
      <c r="B195">
        <v>0</v>
      </c>
      <c r="D195">
        <v>40</v>
      </c>
      <c r="E195">
        <f t="shared" si="4"/>
        <v>0.0014398481743369618</v>
      </c>
      <c r="G195">
        <v>40</v>
      </c>
      <c r="H195">
        <f t="shared" si="5"/>
        <v>2.4424924626544765E-05</v>
      </c>
    </row>
    <row r="196" spans="1:8" ht="12.75">
      <c r="A196">
        <v>41</v>
      </c>
      <c r="B196">
        <v>0</v>
      </c>
      <c r="D196">
        <v>41</v>
      </c>
      <c r="E196">
        <f t="shared" si="4"/>
        <v>0.0005267737223183993</v>
      </c>
      <c r="G196">
        <v>41</v>
      </c>
      <c r="H196">
        <f t="shared" si="5"/>
        <v>5.361568820461039E-05</v>
      </c>
    </row>
    <row r="197" spans="1:8" ht="12.75">
      <c r="A197">
        <v>42</v>
      </c>
      <c r="B197">
        <v>0</v>
      </c>
      <c r="D197">
        <v>42</v>
      </c>
      <c r="E197">
        <f t="shared" si="4"/>
        <v>0.00016932012503091383</v>
      </c>
      <c r="G197">
        <v>42</v>
      </c>
      <c r="H197">
        <f t="shared" si="5"/>
        <v>0.00011297591443114326</v>
      </c>
    </row>
    <row r="198" spans="1:8" ht="12.75">
      <c r="A198">
        <v>43</v>
      </c>
      <c r="B198">
        <v>0</v>
      </c>
      <c r="D198">
        <v>43</v>
      </c>
      <c r="E198">
        <f t="shared" si="4"/>
        <v>4.725212791560396E-05</v>
      </c>
      <c r="G198">
        <v>43</v>
      </c>
      <c r="H198">
        <f t="shared" si="5"/>
        <v>0.00022857917570952315</v>
      </c>
    </row>
    <row r="199" spans="1:8" ht="12.75">
      <c r="A199">
        <v>44</v>
      </c>
      <c r="B199">
        <v>0</v>
      </c>
      <c r="D199">
        <v>44</v>
      </c>
      <c r="E199">
        <f t="shared" si="4"/>
        <v>1.1276075979860018E-05</v>
      </c>
      <c r="G199">
        <v>44</v>
      </c>
      <c r="H199">
        <f t="shared" si="5"/>
        <v>0.0004441708982537321</v>
      </c>
    </row>
    <row r="200" spans="1:8" ht="12.75">
      <c r="A200">
        <v>45</v>
      </c>
      <c r="B200">
        <v>0</v>
      </c>
      <c r="D200">
        <v>45</v>
      </c>
      <c r="E200">
        <f t="shared" si="4"/>
        <v>2.255215195972008E-06</v>
      </c>
      <c r="G200">
        <v>45</v>
      </c>
      <c r="H200">
        <f t="shared" si="5"/>
        <v>0.0008291190100736363</v>
      </c>
    </row>
    <row r="201" spans="1:8" ht="12.75">
      <c r="A201">
        <v>46</v>
      </c>
      <c r="B201">
        <v>0</v>
      </c>
      <c r="D201">
        <v>46</v>
      </c>
      <c r="E201">
        <f t="shared" si="4"/>
        <v>3.6769812977804405E-07</v>
      </c>
      <c r="G201">
        <v>46</v>
      </c>
      <c r="H201">
        <f t="shared" si="5"/>
        <v>0.001487006920240759</v>
      </c>
    </row>
    <row r="202" spans="1:8" ht="12.75">
      <c r="A202">
        <v>47</v>
      </c>
      <c r="B202">
        <v>0</v>
      </c>
      <c r="D202">
        <v>47</v>
      </c>
      <c r="E202">
        <f t="shared" si="4"/>
        <v>4.6940186780175924E-08</v>
      </c>
      <c r="G202">
        <v>47</v>
      </c>
      <c r="H202">
        <f t="shared" si="5"/>
        <v>0.0025627140540319332</v>
      </c>
    </row>
    <row r="203" spans="1:8" ht="12.75">
      <c r="A203">
        <v>48</v>
      </c>
      <c r="B203">
        <v>0</v>
      </c>
      <c r="D203">
        <v>48</v>
      </c>
      <c r="E203">
        <f t="shared" si="4"/>
        <v>4.400642510641486E-09</v>
      </c>
      <c r="G203">
        <v>48</v>
      </c>
      <c r="H203">
        <f t="shared" si="5"/>
        <v>0.0042444951519903925</v>
      </c>
    </row>
    <row r="204" spans="1:8" ht="12.75">
      <c r="A204">
        <v>49</v>
      </c>
      <c r="B204">
        <v>0</v>
      </c>
      <c r="D204">
        <v>49</v>
      </c>
      <c r="E204">
        <f t="shared" si="4"/>
        <v>2.6942709248825377E-10</v>
      </c>
      <c r="G204">
        <v>49</v>
      </c>
      <c r="H204">
        <f t="shared" si="5"/>
        <v>0.006756543303168369</v>
      </c>
    </row>
    <row r="205" spans="1:8" ht="12.75">
      <c r="A205">
        <v>50</v>
      </c>
      <c r="B205">
        <v>0</v>
      </c>
      <c r="D205">
        <v>50</v>
      </c>
      <c r="E205">
        <f t="shared" si="4"/>
        <v>8.082812774647628E-12</v>
      </c>
      <c r="G205">
        <v>50</v>
      </c>
      <c r="H205">
        <f t="shared" si="5"/>
        <v>0.010337511253847628</v>
      </c>
    </row>
    <row r="206" spans="1:8" ht="12.75">
      <c r="A206">
        <v>51</v>
      </c>
      <c r="B206">
        <v>0</v>
      </c>
      <c r="D206">
        <v>51</v>
      </c>
      <c r="E206">
        <v>0</v>
      </c>
      <c r="G206">
        <v>51</v>
      </c>
      <c r="H206">
        <f t="shared" si="5"/>
        <v>0.015202222432128864</v>
      </c>
    </row>
    <row r="207" spans="1:8" ht="12.75">
      <c r="A207">
        <v>52</v>
      </c>
      <c r="B207">
        <v>0</v>
      </c>
      <c r="D207">
        <v>52</v>
      </c>
      <c r="E207">
        <v>0</v>
      </c>
      <c r="G207">
        <v>52</v>
      </c>
      <c r="H207">
        <f t="shared" si="5"/>
        <v>0.021487756706951452</v>
      </c>
    </row>
    <row r="208" spans="1:8" ht="12.75">
      <c r="A208">
        <v>53</v>
      </c>
      <c r="B208">
        <v>0</v>
      </c>
      <c r="D208">
        <v>53</v>
      </c>
      <c r="E208">
        <v>0</v>
      </c>
      <c r="G208">
        <v>53</v>
      </c>
      <c r="H208">
        <f t="shared" si="5"/>
        <v>0.02919091477170758</v>
      </c>
    </row>
    <row r="209" spans="1:8" ht="12.75">
      <c r="A209">
        <v>54</v>
      </c>
      <c r="B209">
        <v>0</v>
      </c>
      <c r="D209">
        <v>54</v>
      </c>
      <c r="E209">
        <v>0</v>
      </c>
      <c r="G209">
        <v>54</v>
      </c>
      <c r="H209">
        <f t="shared" si="5"/>
        <v>0.03811036095195143</v>
      </c>
    </row>
    <row r="210" spans="1:8" ht="12.75">
      <c r="A210">
        <v>55</v>
      </c>
      <c r="B210">
        <v>0</v>
      </c>
      <c r="D210">
        <v>55</v>
      </c>
      <c r="E210">
        <v>0</v>
      </c>
      <c r="G210">
        <v>55</v>
      </c>
      <c r="H210">
        <f t="shared" si="5"/>
        <v>0.04781118010335724</v>
      </c>
    </row>
    <row r="211" spans="1:8" ht="12.75">
      <c r="A211">
        <v>56</v>
      </c>
      <c r="B211">
        <v>0</v>
      </c>
      <c r="D211">
        <v>56</v>
      </c>
      <c r="E211">
        <v>0</v>
      </c>
      <c r="G211">
        <v>56</v>
      </c>
      <c r="H211">
        <f t="shared" si="5"/>
        <v>0.05762954744601088</v>
      </c>
    </row>
    <row r="212" spans="1:8" ht="12.75">
      <c r="A212">
        <v>57</v>
      </c>
      <c r="B212">
        <v>0</v>
      </c>
      <c r="D212">
        <v>57</v>
      </c>
      <c r="E212">
        <v>0</v>
      </c>
      <c r="G212">
        <v>57</v>
      </c>
      <c r="H212">
        <f t="shared" si="5"/>
        <v>0.0667289496743286</v>
      </c>
    </row>
    <row r="213" spans="1:8" ht="12.75">
      <c r="A213">
        <v>58</v>
      </c>
      <c r="B213">
        <v>0</v>
      </c>
      <c r="D213">
        <v>58</v>
      </c>
      <c r="E213">
        <v>0</v>
      </c>
      <c r="G213">
        <v>58</v>
      </c>
      <c r="H213">
        <f t="shared" si="5"/>
        <v>0.07420719403438258</v>
      </c>
    </row>
    <row r="214" spans="1:8" ht="12.75">
      <c r="A214">
        <v>59</v>
      </c>
      <c r="B214">
        <v>0</v>
      </c>
      <c r="D214">
        <v>59</v>
      </c>
      <c r="E214">
        <v>0</v>
      </c>
      <c r="G214">
        <v>59</v>
      </c>
      <c r="H214">
        <f t="shared" si="5"/>
        <v>0.07923819024010367</v>
      </c>
    </row>
    <row r="215" spans="1:8" ht="12.75">
      <c r="A215">
        <v>60</v>
      </c>
      <c r="B215">
        <v>0</v>
      </c>
      <c r="D215">
        <v>60</v>
      </c>
      <c r="E215">
        <v>0</v>
      </c>
      <c r="G215">
        <v>60</v>
      </c>
      <c r="H215">
        <f t="shared" si="5"/>
        <v>0.08121914499610625</v>
      </c>
    </row>
    <row r="216" spans="1:8" ht="12.75">
      <c r="A216">
        <v>61</v>
      </c>
      <c r="B216">
        <v>0</v>
      </c>
      <c r="D216">
        <v>61</v>
      </c>
      <c r="E216">
        <v>0</v>
      </c>
      <c r="G216">
        <v>61</v>
      </c>
      <c r="H216">
        <f t="shared" si="5"/>
        <v>0.07988768360272712</v>
      </c>
    </row>
    <row r="217" spans="1:8" ht="12.75">
      <c r="A217">
        <v>62</v>
      </c>
      <c r="B217">
        <v>0</v>
      </c>
      <c r="D217">
        <v>62</v>
      </c>
      <c r="E217">
        <v>0</v>
      </c>
      <c r="G217">
        <v>62</v>
      </c>
      <c r="H217">
        <f t="shared" si="5"/>
        <v>0.07537789501225046</v>
      </c>
    </row>
    <row r="218" spans="1:8" ht="12.75">
      <c r="A218">
        <v>63</v>
      </c>
      <c r="B218">
        <v>0</v>
      </c>
      <c r="D218">
        <v>63</v>
      </c>
      <c r="E218">
        <v>0</v>
      </c>
      <c r="G218">
        <v>63</v>
      </c>
      <c r="H218">
        <f t="shared" si="5"/>
        <v>0.06819904786822668</v>
      </c>
    </row>
    <row r="219" spans="1:8" ht="12.75">
      <c r="A219">
        <v>64</v>
      </c>
      <c r="B219">
        <v>0</v>
      </c>
      <c r="D219">
        <v>64</v>
      </c>
      <c r="E219">
        <v>0</v>
      </c>
      <c r="G219">
        <v>64</v>
      </c>
      <c r="H219">
        <f t="shared" si="5"/>
        <v>0.05914136182322796</v>
      </c>
    </row>
    <row r="220" spans="1:8" ht="12.75">
      <c r="A220">
        <v>65</v>
      </c>
      <c r="B220">
        <v>0</v>
      </c>
      <c r="D220">
        <v>65</v>
      </c>
      <c r="E220">
        <v>0</v>
      </c>
      <c r="G220">
        <v>65</v>
      </c>
      <c r="H220">
        <f aca="true" t="shared" si="6" ref="H220:H255">BINOMDIST(G220,$H$153,$B$154,FALSE)</f>
        <v>0.049132823668527933</v>
      </c>
    </row>
    <row r="221" spans="1:8" ht="12.75">
      <c r="A221">
        <v>66</v>
      </c>
      <c r="B221">
        <v>0</v>
      </c>
      <c r="D221">
        <v>66</v>
      </c>
      <c r="E221">
        <v>0</v>
      </c>
      <c r="G221">
        <v>66</v>
      </c>
      <c r="H221">
        <f t="shared" si="6"/>
        <v>0.039082927918147076</v>
      </c>
    </row>
    <row r="222" spans="1:8" ht="12.75">
      <c r="A222">
        <v>67</v>
      </c>
      <c r="B222">
        <v>0</v>
      </c>
      <c r="D222">
        <v>67</v>
      </c>
      <c r="E222">
        <v>0</v>
      </c>
      <c r="G222">
        <v>67</v>
      </c>
      <c r="H222">
        <f t="shared" si="6"/>
        <v>0.02974969140038062</v>
      </c>
    </row>
    <row r="223" spans="1:8" ht="12.75">
      <c r="A223">
        <v>68</v>
      </c>
      <c r="B223">
        <v>0</v>
      </c>
      <c r="D223">
        <v>68</v>
      </c>
      <c r="E223">
        <v>0</v>
      </c>
      <c r="G223">
        <v>68</v>
      </c>
      <c r="H223">
        <f t="shared" si="6"/>
        <v>0.02165602535763005</v>
      </c>
    </row>
    <row r="224" spans="1:8" ht="12.75">
      <c r="A224">
        <v>69</v>
      </c>
      <c r="B224">
        <v>0</v>
      </c>
      <c r="D224">
        <v>69</v>
      </c>
      <c r="E224">
        <v>0</v>
      </c>
      <c r="G224">
        <v>69</v>
      </c>
      <c r="H224">
        <f t="shared" si="6"/>
        <v>0.015065061118351375</v>
      </c>
    </row>
    <row r="225" spans="1:8" ht="12.75">
      <c r="A225">
        <v>70</v>
      </c>
      <c r="B225">
        <v>0</v>
      </c>
      <c r="D225">
        <v>70</v>
      </c>
      <c r="E225">
        <v>0</v>
      </c>
      <c r="G225">
        <v>70</v>
      </c>
      <c r="H225">
        <f t="shared" si="6"/>
        <v>0.010007504885761916</v>
      </c>
    </row>
    <row r="226" spans="1:8" ht="12.75">
      <c r="A226">
        <v>71</v>
      </c>
      <c r="B226">
        <v>0</v>
      </c>
      <c r="D226">
        <v>71</v>
      </c>
      <c r="E226">
        <v>0</v>
      </c>
      <c r="G226">
        <v>71</v>
      </c>
      <c r="H226">
        <f t="shared" si="6"/>
        <v>0.006342784786750529</v>
      </c>
    </row>
    <row r="227" spans="1:8" ht="12.75">
      <c r="A227">
        <v>72</v>
      </c>
      <c r="B227">
        <v>0</v>
      </c>
      <c r="D227">
        <v>72</v>
      </c>
      <c r="E227">
        <v>0</v>
      </c>
      <c r="G227">
        <v>72</v>
      </c>
      <c r="H227">
        <f t="shared" si="6"/>
        <v>0.0038320991419951225</v>
      </c>
    </row>
    <row r="228" spans="1:8" ht="12.75">
      <c r="A228">
        <v>73</v>
      </c>
      <c r="B228">
        <v>0</v>
      </c>
      <c r="D228">
        <v>73</v>
      </c>
      <c r="E228">
        <v>0</v>
      </c>
      <c r="G228">
        <v>73</v>
      </c>
      <c r="H228">
        <f t="shared" si="6"/>
        <v>0.002204769369367046</v>
      </c>
    </row>
    <row r="229" spans="1:8" ht="12.75">
      <c r="A229">
        <v>74</v>
      </c>
      <c r="B229">
        <v>0</v>
      </c>
      <c r="D229">
        <v>74</v>
      </c>
      <c r="E229">
        <v>0</v>
      </c>
      <c r="G229">
        <v>74</v>
      </c>
      <c r="H229">
        <f t="shared" si="6"/>
        <v>0.0012066643170184506</v>
      </c>
    </row>
    <row r="230" spans="1:8" ht="12.75">
      <c r="A230">
        <v>75</v>
      </c>
      <c r="B230">
        <v>0</v>
      </c>
      <c r="D230">
        <v>75</v>
      </c>
      <c r="E230">
        <v>0</v>
      </c>
      <c r="G230">
        <v>75</v>
      </c>
      <c r="H230">
        <f t="shared" si="6"/>
        <v>0.000627465444849596</v>
      </c>
    </row>
    <row r="231" spans="1:8" ht="12.75">
      <c r="A231">
        <v>76</v>
      </c>
      <c r="B231">
        <v>0</v>
      </c>
      <c r="D231">
        <v>76</v>
      </c>
      <c r="E231">
        <v>0</v>
      </c>
      <c r="G231">
        <v>76</v>
      </c>
      <c r="H231">
        <f t="shared" si="6"/>
        <v>0.0003096046602876305</v>
      </c>
    </row>
    <row r="232" spans="1:8" ht="12.75">
      <c r="A232">
        <v>77</v>
      </c>
      <c r="B232">
        <v>0</v>
      </c>
      <c r="D232">
        <v>77</v>
      </c>
      <c r="E232">
        <v>0</v>
      </c>
      <c r="G232">
        <v>77</v>
      </c>
      <c r="H232">
        <f t="shared" si="6"/>
        <v>0.00014475023078382604</v>
      </c>
    </row>
    <row r="233" spans="1:8" ht="12.75">
      <c r="A233">
        <v>78</v>
      </c>
      <c r="B233">
        <v>0</v>
      </c>
      <c r="D233">
        <v>78</v>
      </c>
      <c r="E233">
        <v>0</v>
      </c>
      <c r="G233">
        <v>78</v>
      </c>
      <c r="H233">
        <f t="shared" si="6"/>
        <v>6.402414053900022E-05</v>
      </c>
    </row>
    <row r="234" spans="1:8" ht="12.75">
      <c r="A234">
        <v>79</v>
      </c>
      <c r="B234">
        <v>0</v>
      </c>
      <c r="D234">
        <v>79</v>
      </c>
      <c r="E234">
        <v>0</v>
      </c>
      <c r="G234">
        <v>79</v>
      </c>
      <c r="H234">
        <f t="shared" si="6"/>
        <v>2.6744261237810294E-05</v>
      </c>
    </row>
    <row r="235" spans="1:8" ht="12.75">
      <c r="A235">
        <v>80</v>
      </c>
      <c r="B235">
        <v>0</v>
      </c>
      <c r="D235">
        <v>80</v>
      </c>
      <c r="E235">
        <v>0</v>
      </c>
      <c r="G235">
        <v>80</v>
      </c>
      <c r="H235">
        <f t="shared" si="6"/>
        <v>1.0530552862387833E-05</v>
      </c>
    </row>
    <row r="236" spans="1:8" ht="12.75">
      <c r="A236">
        <v>81</v>
      </c>
      <c r="B236">
        <v>0</v>
      </c>
      <c r="D236">
        <v>81</v>
      </c>
      <c r="E236">
        <v>0</v>
      </c>
      <c r="G236">
        <v>81</v>
      </c>
      <c r="H236">
        <f t="shared" si="6"/>
        <v>3.900204763847316E-06</v>
      </c>
    </row>
    <row r="237" spans="1:8" ht="12.75">
      <c r="A237">
        <v>82</v>
      </c>
      <c r="B237">
        <v>0</v>
      </c>
      <c r="D237">
        <v>82</v>
      </c>
      <c r="E237">
        <v>0</v>
      </c>
      <c r="G237">
        <v>82</v>
      </c>
      <c r="H237">
        <f t="shared" si="6"/>
        <v>1.3555589728005948E-06</v>
      </c>
    </row>
    <row r="238" spans="1:8" ht="12.75">
      <c r="A238">
        <v>83</v>
      </c>
      <c r="B238">
        <v>0</v>
      </c>
      <c r="D238">
        <v>83</v>
      </c>
      <c r="E238">
        <v>0</v>
      </c>
      <c r="G238">
        <v>83</v>
      </c>
      <c r="H238">
        <f t="shared" si="6"/>
        <v>4.409649670556164E-07</v>
      </c>
    </row>
    <row r="239" spans="1:8" ht="12.75">
      <c r="A239">
        <v>84</v>
      </c>
      <c r="B239">
        <v>0</v>
      </c>
      <c r="D239">
        <v>84</v>
      </c>
      <c r="E239">
        <v>0</v>
      </c>
      <c r="G239">
        <v>84</v>
      </c>
      <c r="H239">
        <f t="shared" si="6"/>
        <v>1.3386436499902574E-07</v>
      </c>
    </row>
    <row r="240" spans="1:8" ht="12.75">
      <c r="A240">
        <v>85</v>
      </c>
      <c r="B240">
        <v>0</v>
      </c>
      <c r="D240">
        <v>85</v>
      </c>
      <c r="E240">
        <v>0</v>
      </c>
      <c r="G240">
        <v>85</v>
      </c>
      <c r="H240">
        <f t="shared" si="6"/>
        <v>3.779699717619552E-08</v>
      </c>
    </row>
    <row r="241" spans="1:8" ht="12.75">
      <c r="A241">
        <v>86</v>
      </c>
      <c r="B241">
        <v>0</v>
      </c>
      <c r="D241">
        <v>86</v>
      </c>
      <c r="E241">
        <v>0</v>
      </c>
      <c r="G241">
        <v>86</v>
      </c>
      <c r="H241">
        <f t="shared" si="6"/>
        <v>9.888749261213972E-09</v>
      </c>
    </row>
    <row r="242" spans="1:8" ht="12.75">
      <c r="A242">
        <v>87</v>
      </c>
      <c r="B242">
        <v>0</v>
      </c>
      <c r="D242">
        <v>87</v>
      </c>
      <c r="E242">
        <v>0</v>
      </c>
      <c r="G242">
        <v>87</v>
      </c>
      <c r="H242">
        <f t="shared" si="6"/>
        <v>2.386939476844754E-09</v>
      </c>
    </row>
    <row r="243" spans="1:8" ht="12.75">
      <c r="A243">
        <v>88</v>
      </c>
      <c r="B243">
        <v>0</v>
      </c>
      <c r="D243">
        <v>88</v>
      </c>
      <c r="E243">
        <v>0</v>
      </c>
      <c r="G243">
        <v>88</v>
      </c>
      <c r="H243">
        <f t="shared" si="6"/>
        <v>5.289240886190059E-10</v>
      </c>
    </row>
    <row r="244" spans="1:8" ht="12.75">
      <c r="A244">
        <v>89</v>
      </c>
      <c r="B244">
        <v>0</v>
      </c>
      <c r="D244">
        <v>89</v>
      </c>
      <c r="E244">
        <v>0</v>
      </c>
      <c r="G244">
        <v>89</v>
      </c>
      <c r="H244">
        <f t="shared" si="6"/>
        <v>1.0697341118137212E-10</v>
      </c>
    </row>
    <row r="245" spans="1:8" ht="12.75">
      <c r="A245">
        <v>90</v>
      </c>
      <c r="B245">
        <v>0</v>
      </c>
      <c r="D245">
        <v>90</v>
      </c>
      <c r="E245">
        <v>0</v>
      </c>
      <c r="G245">
        <v>90</v>
      </c>
      <c r="H245">
        <f t="shared" si="6"/>
        <v>1.9611792049918283E-11</v>
      </c>
    </row>
    <row r="246" spans="1:8" ht="12.75">
      <c r="A246">
        <v>91</v>
      </c>
      <c r="B246">
        <v>0</v>
      </c>
      <c r="D246">
        <v>91</v>
      </c>
      <c r="E246">
        <v>0</v>
      </c>
      <c r="G246">
        <v>91</v>
      </c>
      <c r="H246">
        <f t="shared" si="6"/>
        <v>3.2327129752612343E-12</v>
      </c>
    </row>
    <row r="247" spans="1:8" ht="12.75">
      <c r="A247">
        <v>92</v>
      </c>
      <c r="B247">
        <v>0</v>
      </c>
      <c r="D247">
        <v>92</v>
      </c>
      <c r="E247">
        <v>0</v>
      </c>
      <c r="G247">
        <v>92</v>
      </c>
      <c r="H247">
        <f t="shared" si="6"/>
        <v>4.743654909350734E-13</v>
      </c>
    </row>
    <row r="248" spans="1:8" ht="12.75">
      <c r="A248">
        <v>93</v>
      </c>
      <c r="B248">
        <v>0</v>
      </c>
      <c r="D248">
        <v>93</v>
      </c>
      <c r="E248">
        <v>0</v>
      </c>
      <c r="G248">
        <v>93</v>
      </c>
      <c r="H248">
        <f t="shared" si="6"/>
        <v>6.120845044323538E-14</v>
      </c>
    </row>
    <row r="249" spans="1:8" ht="12.75">
      <c r="A249">
        <v>94</v>
      </c>
      <c r="B249">
        <v>0</v>
      </c>
      <c r="D249">
        <v>94</v>
      </c>
      <c r="E249">
        <v>0</v>
      </c>
      <c r="G249">
        <v>94</v>
      </c>
      <c r="H249">
        <f t="shared" si="6"/>
        <v>6.837114145255032E-15</v>
      </c>
    </row>
    <row r="250" spans="1:8" ht="12.75">
      <c r="A250">
        <v>95</v>
      </c>
      <c r="B250">
        <v>0</v>
      </c>
      <c r="D250">
        <v>95</v>
      </c>
      <c r="E250">
        <v>0</v>
      </c>
      <c r="G250">
        <v>95</v>
      </c>
      <c r="H250">
        <f t="shared" si="6"/>
        <v>6.47726603234684E-16</v>
      </c>
    </row>
    <row r="251" spans="1:8" ht="12.75">
      <c r="A251">
        <v>96</v>
      </c>
      <c r="B251">
        <v>0</v>
      </c>
      <c r="D251">
        <v>96</v>
      </c>
      <c r="E251">
        <v>0</v>
      </c>
      <c r="G251">
        <v>96</v>
      </c>
      <c r="H251">
        <f t="shared" si="6"/>
        <v>5.060364087770977E-17</v>
      </c>
    </row>
    <row r="252" spans="1:8" ht="12.75">
      <c r="A252">
        <v>97</v>
      </c>
      <c r="B252">
        <v>0</v>
      </c>
      <c r="D252">
        <v>97</v>
      </c>
      <c r="E252">
        <v>0</v>
      </c>
      <c r="G252">
        <v>97</v>
      </c>
      <c r="H252">
        <f t="shared" si="6"/>
        <v>3.1301221161470017E-18</v>
      </c>
    </row>
    <row r="253" spans="1:8" ht="12.75">
      <c r="A253">
        <v>98</v>
      </c>
      <c r="B253">
        <v>0</v>
      </c>
      <c r="D253">
        <v>98</v>
      </c>
      <c r="E253">
        <v>0</v>
      </c>
      <c r="G253">
        <v>98</v>
      </c>
      <c r="H253">
        <f t="shared" si="6"/>
        <v>1.4373009717001463E-19</v>
      </c>
    </row>
    <row r="254" spans="1:8" ht="12.75">
      <c r="A254">
        <v>99</v>
      </c>
      <c r="B254">
        <v>0</v>
      </c>
      <c r="D254">
        <v>99</v>
      </c>
      <c r="E254">
        <v>0</v>
      </c>
      <c r="G254">
        <v>99</v>
      </c>
      <c r="H254">
        <f t="shared" si="6"/>
        <v>4.355457490000451E-21</v>
      </c>
    </row>
    <row r="255" spans="1:8" ht="12.75">
      <c r="A255">
        <v>100</v>
      </c>
      <c r="B255">
        <v>0</v>
      </c>
      <c r="D255">
        <v>100</v>
      </c>
      <c r="E255">
        <v>0</v>
      </c>
      <c r="G255">
        <v>100</v>
      </c>
      <c r="H255">
        <f t="shared" si="6"/>
        <v>6.53318623500069E-23</v>
      </c>
    </row>
    <row r="290" spans="1:2" ht="12.75">
      <c r="A290" t="s">
        <v>18</v>
      </c>
      <c r="B290" t="s">
        <v>17</v>
      </c>
    </row>
    <row r="292" spans="1:8" ht="12.75">
      <c r="A292" t="s">
        <v>6</v>
      </c>
      <c r="B292">
        <v>25</v>
      </c>
      <c r="D292" t="s">
        <v>6</v>
      </c>
      <c r="E292">
        <v>50</v>
      </c>
      <c r="G292" t="s">
        <v>6</v>
      </c>
      <c r="H292">
        <v>100</v>
      </c>
    </row>
    <row r="293" spans="1:2" ht="12.75">
      <c r="A293" t="s">
        <v>7</v>
      </c>
      <c r="B293">
        <v>0.6</v>
      </c>
    </row>
    <row r="294" spans="1:8" ht="12.75">
      <c r="A294">
        <f>A155-($B$292*$B$293)</f>
        <v>-15</v>
      </c>
      <c r="B294">
        <f>BINOMDIST(A155,$B$153,$B$154,FALSE)</f>
        <v>1.1258999068426259E-10</v>
      </c>
      <c r="D294">
        <f>D155-($E$292*$B$293)</f>
        <v>-30</v>
      </c>
      <c r="E294">
        <f>BINOMDIST(D155,$E$153,$B$154,FALSE)</f>
        <v>1.2676506002282335E-20</v>
      </c>
      <c r="G294">
        <f>G155-($H$292*$B$293)</f>
        <v>-60</v>
      </c>
      <c r="H294">
        <f>BINOMDIST(G155,$H$153,$B$154,FALSE)</f>
        <v>1.6069380442590007E-40</v>
      </c>
    </row>
    <row r="295" spans="1:8" ht="12.75">
      <c r="A295">
        <f aca="true" t="shared" si="7" ref="A295:A324">A156-($B$292*$B$293)</f>
        <v>-14</v>
      </c>
      <c r="B295">
        <f aca="true" t="shared" si="8" ref="B295:B319">BINOMDIST(A156,$B$153,$B$154,FALSE)</f>
        <v>4.222124650659851E-09</v>
      </c>
      <c r="D295">
        <f aca="true" t="shared" si="9" ref="D295:D339">D156-($E$292*$B$293)</f>
        <v>-29</v>
      </c>
      <c r="E295">
        <f aca="true" t="shared" si="10" ref="E295:E339">BINOMDIST(D156,$E$153,$B$154,FALSE)</f>
        <v>9.507379501711759E-19</v>
      </c>
      <c r="G295">
        <f aca="true" t="shared" si="11" ref="G295:G358">G156-($H$292*$B$293)</f>
        <v>-59</v>
      </c>
      <c r="H295">
        <f aca="true" t="shared" si="12" ref="H295:H358">BINOMDIST(G156,$H$153,$B$154,FALSE)</f>
        <v>2.4104070663885037E-38</v>
      </c>
    </row>
    <row r="296" spans="1:8" ht="12.75">
      <c r="A296">
        <f t="shared" si="7"/>
        <v>-13</v>
      </c>
      <c r="B296">
        <f t="shared" si="8"/>
        <v>7.599824371187711E-08</v>
      </c>
      <c r="D296">
        <f t="shared" si="9"/>
        <v>-28</v>
      </c>
      <c r="E296">
        <f t="shared" si="10"/>
        <v>3.4939619668790754E-17</v>
      </c>
      <c r="G296">
        <f t="shared" si="11"/>
        <v>-58</v>
      </c>
      <c r="H296">
        <f t="shared" si="12"/>
        <v>1.7897272467934656E-36</v>
      </c>
    </row>
    <row r="297" spans="1:8" ht="12.75">
      <c r="A297">
        <f t="shared" si="7"/>
        <v>-12</v>
      </c>
      <c r="B297">
        <f t="shared" si="8"/>
        <v>8.739798026865876E-07</v>
      </c>
      <c r="D297">
        <f t="shared" si="9"/>
        <v>-27</v>
      </c>
      <c r="E297">
        <f t="shared" si="10"/>
        <v>8.385508720509787E-16</v>
      </c>
      <c r="G297">
        <f t="shared" si="11"/>
        <v>-57</v>
      </c>
      <c r="H297">
        <f t="shared" si="12"/>
        <v>8.769663509287987E-35</v>
      </c>
    </row>
    <row r="298" spans="1:8" ht="12.75">
      <c r="A298">
        <f t="shared" si="7"/>
        <v>-11</v>
      </c>
      <c r="B298">
        <f t="shared" si="8"/>
        <v>7.210333372164355E-06</v>
      </c>
      <c r="D298">
        <f t="shared" si="9"/>
        <v>-26</v>
      </c>
      <c r="E298">
        <f t="shared" si="10"/>
        <v>1.4779459119898408E-14</v>
      </c>
      <c r="G298">
        <f t="shared" si="11"/>
        <v>-56</v>
      </c>
      <c r="H298">
        <f t="shared" si="12"/>
        <v>3.189965101503509E-33</v>
      </c>
    </row>
    <row r="299" spans="1:8" ht="12.75">
      <c r="A299">
        <f t="shared" si="7"/>
        <v>-10</v>
      </c>
      <c r="B299">
        <f t="shared" si="8"/>
        <v>4.542510024463546E-05</v>
      </c>
      <c r="D299">
        <f t="shared" si="9"/>
        <v>-25</v>
      </c>
      <c r="E299">
        <f t="shared" si="10"/>
        <v>2.0395653585459826E-13</v>
      </c>
      <c r="G299">
        <f t="shared" si="11"/>
        <v>-55</v>
      </c>
      <c r="H299">
        <f t="shared" si="12"/>
        <v>9.187099492330113E-32</v>
      </c>
    </row>
    <row r="300" spans="1:8" ht="12.75">
      <c r="A300">
        <f t="shared" si="7"/>
        <v>-9</v>
      </c>
      <c r="B300">
        <f t="shared" si="8"/>
        <v>0.0002271255012231767</v>
      </c>
      <c r="D300">
        <f t="shared" si="9"/>
        <v>-24</v>
      </c>
      <c r="E300">
        <f t="shared" si="10"/>
        <v>2.294511028364232E-12</v>
      </c>
      <c r="G300">
        <f t="shared" si="11"/>
        <v>-54</v>
      </c>
      <c r="H300">
        <f t="shared" si="12"/>
        <v>2.1819361294284035E-30</v>
      </c>
    </row>
    <row r="301" spans="1:8" ht="12.75">
      <c r="A301">
        <f t="shared" si="7"/>
        <v>-8</v>
      </c>
      <c r="B301">
        <f t="shared" si="8"/>
        <v>0.0009247252549800776</v>
      </c>
      <c r="D301">
        <f t="shared" si="9"/>
        <v>-23</v>
      </c>
      <c r="E301">
        <f t="shared" si="10"/>
        <v>2.163396112457706E-11</v>
      </c>
      <c r="G301">
        <f t="shared" si="11"/>
        <v>-53</v>
      </c>
      <c r="H301">
        <f t="shared" si="12"/>
        <v>4.395042774991501E-29</v>
      </c>
    </row>
    <row r="302" spans="1:8" ht="12.75">
      <c r="A302">
        <f t="shared" si="7"/>
        <v>-7</v>
      </c>
      <c r="B302">
        <f t="shared" si="8"/>
        <v>0.0031209477355577642</v>
      </c>
      <c r="D302">
        <f t="shared" si="9"/>
        <v>-22</v>
      </c>
      <c r="E302">
        <f t="shared" si="10"/>
        <v>1.7442381156690266E-10</v>
      </c>
      <c r="G302">
        <f t="shared" si="11"/>
        <v>-52</v>
      </c>
      <c r="H302">
        <f t="shared" si="12"/>
        <v>7.6638558388913305E-28</v>
      </c>
    </row>
    <row r="303" spans="1:8" ht="12.75">
      <c r="A303">
        <f t="shared" si="7"/>
        <v>-6</v>
      </c>
      <c r="B303">
        <f t="shared" si="8"/>
        <v>0.008842685250746994</v>
      </c>
      <c r="D303">
        <f t="shared" si="9"/>
        <v>-21</v>
      </c>
      <c r="E303">
        <f t="shared" si="10"/>
        <v>1.2209666809683204E-09</v>
      </c>
      <c r="G303">
        <f t="shared" si="11"/>
        <v>-51</v>
      </c>
      <c r="H303">
        <f t="shared" si="12"/>
        <v>1.1751245619633387E-26</v>
      </c>
    </row>
    <row r="304" spans="1:8" ht="12.75">
      <c r="A304">
        <f t="shared" si="7"/>
        <v>-5</v>
      </c>
      <c r="B304">
        <f t="shared" si="8"/>
        <v>0.02122244460179277</v>
      </c>
      <c r="D304">
        <f t="shared" si="9"/>
        <v>-20</v>
      </c>
      <c r="E304">
        <f t="shared" si="10"/>
        <v>7.508945087955179E-09</v>
      </c>
      <c r="G304">
        <f t="shared" si="11"/>
        <v>-50</v>
      </c>
      <c r="H304">
        <f t="shared" si="12"/>
        <v>1.6040450270799595E-25</v>
      </c>
    </row>
    <row r="305" spans="1:8" ht="12.75">
      <c r="A305">
        <f t="shared" si="7"/>
        <v>-4</v>
      </c>
      <c r="B305">
        <f t="shared" si="8"/>
        <v>0.04340954577639432</v>
      </c>
      <c r="D305">
        <f t="shared" si="9"/>
        <v>-19</v>
      </c>
      <c r="E305">
        <f t="shared" si="10"/>
        <v>4.095788229793704E-08</v>
      </c>
      <c r="G305">
        <f t="shared" si="11"/>
        <v>-49</v>
      </c>
      <c r="H305">
        <f t="shared" si="12"/>
        <v>1.9686007150526778E-24</v>
      </c>
    </row>
    <row r="306" spans="1:8" ht="12.75">
      <c r="A306">
        <f t="shared" si="7"/>
        <v>-3</v>
      </c>
      <c r="B306">
        <f t="shared" si="8"/>
        <v>0.07596670510869002</v>
      </c>
      <c r="D306">
        <f t="shared" si="9"/>
        <v>-18</v>
      </c>
      <c r="E306">
        <f t="shared" si="10"/>
        <v>1.996696762024434E-07</v>
      </c>
      <c r="G306">
        <f t="shared" si="11"/>
        <v>-48</v>
      </c>
      <c r="H306">
        <f t="shared" si="12"/>
        <v>2.190068295496106E-23</v>
      </c>
    </row>
    <row r="307" spans="1:8" ht="12.75">
      <c r="A307">
        <f t="shared" si="7"/>
        <v>-2</v>
      </c>
      <c r="B307">
        <f t="shared" si="8"/>
        <v>0.11395005766303512</v>
      </c>
      <c r="D307">
        <f t="shared" si="9"/>
        <v>-17</v>
      </c>
      <c r="E307">
        <f t="shared" si="10"/>
        <v>8.754747341184063E-07</v>
      </c>
      <c r="G307">
        <f t="shared" si="11"/>
        <v>-47</v>
      </c>
      <c r="H307">
        <f t="shared" si="12"/>
        <v>2.2237616538883556E-22</v>
      </c>
    </row>
    <row r="308" spans="1:8" ht="12.75">
      <c r="A308">
        <f t="shared" si="7"/>
        <v>-1</v>
      </c>
      <c r="B308">
        <f t="shared" si="8"/>
        <v>0.14650721699533065</v>
      </c>
      <c r="D308">
        <f t="shared" si="9"/>
        <v>-16</v>
      </c>
      <c r="E308">
        <f t="shared" si="10"/>
        <v>3.470631981683684E-06</v>
      </c>
      <c r="G308">
        <f t="shared" si="11"/>
        <v>-46</v>
      </c>
      <c r="H308">
        <f t="shared" si="12"/>
        <v>2.0728635416602183E-21</v>
      </c>
    </row>
    <row r="309" spans="1:8" ht="12.75">
      <c r="A309">
        <f t="shared" si="7"/>
        <v>0</v>
      </c>
      <c r="B309">
        <f t="shared" si="8"/>
        <v>0.16115793869486386</v>
      </c>
      <c r="D309">
        <f t="shared" si="9"/>
        <v>-15</v>
      </c>
      <c r="E309">
        <f t="shared" si="10"/>
        <v>1.2494275134061278E-05</v>
      </c>
      <c r="G309">
        <f t="shared" si="11"/>
        <v>-45</v>
      </c>
      <c r="H309">
        <f t="shared" si="12"/>
        <v>1.7826626458277898E-20</v>
      </c>
    </row>
    <row r="310" spans="1:8" ht="12.75">
      <c r="A310">
        <f t="shared" si="7"/>
        <v>1</v>
      </c>
      <c r="B310">
        <f t="shared" si="8"/>
        <v>0.1510855675264348</v>
      </c>
      <c r="D310">
        <f t="shared" si="9"/>
        <v>-14</v>
      </c>
      <c r="E310">
        <f t="shared" si="10"/>
        <v>4.0996840283638614E-05</v>
      </c>
      <c r="G310">
        <f t="shared" si="11"/>
        <v>-44</v>
      </c>
      <c r="H310">
        <f t="shared" si="12"/>
        <v>1.4205592958940226E-19</v>
      </c>
    </row>
    <row r="311" spans="1:8" ht="12.75">
      <c r="A311">
        <f t="shared" si="7"/>
        <v>2</v>
      </c>
      <c r="B311">
        <f t="shared" si="8"/>
        <v>0.11997971538863943</v>
      </c>
      <c r="D311">
        <f t="shared" si="9"/>
        <v>-13</v>
      </c>
      <c r="E311">
        <f t="shared" si="10"/>
        <v>0.00012299052085091552</v>
      </c>
      <c r="G311">
        <f t="shared" si="11"/>
        <v>-43</v>
      </c>
      <c r="H311">
        <f t="shared" si="12"/>
        <v>1.0528851251920404E-18</v>
      </c>
    </row>
    <row r="312" spans="1:8" ht="12.75">
      <c r="A312">
        <f t="shared" si="7"/>
        <v>3</v>
      </c>
      <c r="B312">
        <f t="shared" si="8"/>
        <v>0.07998647692575965</v>
      </c>
      <c r="D312">
        <f t="shared" si="9"/>
        <v>-12</v>
      </c>
      <c r="E312">
        <f t="shared" si="10"/>
        <v>0.0003382239323400182</v>
      </c>
      <c r="G312">
        <f t="shared" si="11"/>
        <v>-42</v>
      </c>
      <c r="H312">
        <f t="shared" si="12"/>
        <v>7.282455449244955E-18</v>
      </c>
    </row>
    <row r="313" spans="1:8" ht="12.75">
      <c r="A313">
        <f t="shared" si="7"/>
        <v>4</v>
      </c>
      <c r="B313">
        <f t="shared" si="8"/>
        <v>0.0442030530379198</v>
      </c>
      <c r="D313">
        <f t="shared" si="9"/>
        <v>-11</v>
      </c>
      <c r="E313">
        <f t="shared" si="10"/>
        <v>0.0008544604606484674</v>
      </c>
      <c r="G313">
        <f t="shared" si="11"/>
        <v>-41</v>
      </c>
      <c r="H313">
        <f t="shared" si="12"/>
        <v>4.714431685563846E-17</v>
      </c>
    </row>
    <row r="314" spans="1:8" ht="12.75">
      <c r="A314">
        <f t="shared" si="7"/>
        <v>5</v>
      </c>
      <c r="B314">
        <f t="shared" si="8"/>
        <v>0.019891373867063918</v>
      </c>
      <c r="D314">
        <f t="shared" si="9"/>
        <v>-10</v>
      </c>
      <c r="E314">
        <f t="shared" si="10"/>
        <v>0.0019866205710076827</v>
      </c>
      <c r="G314">
        <f t="shared" si="11"/>
        <v>-40</v>
      </c>
      <c r="H314">
        <f t="shared" si="12"/>
        <v>2.86401724898004E-16</v>
      </c>
    </row>
    <row r="315" spans="1:8" ht="12.75">
      <c r="A315">
        <f t="shared" si="7"/>
        <v>6</v>
      </c>
      <c r="B315">
        <f t="shared" si="8"/>
        <v>0.007104062095379957</v>
      </c>
      <c r="D315">
        <f t="shared" si="9"/>
        <v>-9</v>
      </c>
      <c r="E315">
        <f t="shared" si="10"/>
        <v>0.004257044080730746</v>
      </c>
      <c r="G315">
        <f t="shared" si="11"/>
        <v>-39</v>
      </c>
      <c r="H315">
        <f t="shared" si="12"/>
        <v>1.6365812851314503E-15</v>
      </c>
    </row>
    <row r="316" spans="1:8" ht="12.75">
      <c r="A316">
        <f t="shared" si="7"/>
        <v>7</v>
      </c>
      <c r="B316">
        <f t="shared" si="8"/>
        <v>0.0019374714805581702</v>
      </c>
      <c r="D316">
        <f t="shared" si="9"/>
        <v>-8</v>
      </c>
      <c r="E316">
        <f t="shared" si="10"/>
        <v>0.008417337159626708</v>
      </c>
      <c r="G316">
        <f t="shared" si="11"/>
        <v>-38</v>
      </c>
      <c r="H316">
        <f t="shared" si="12"/>
        <v>8.815221922185196E-15</v>
      </c>
    </row>
    <row r="317" spans="1:8" ht="12.75">
      <c r="A317">
        <f t="shared" si="7"/>
        <v>8</v>
      </c>
      <c r="B317">
        <f t="shared" si="8"/>
        <v>0.00037907050706572894</v>
      </c>
      <c r="D317">
        <f t="shared" si="9"/>
        <v>-7</v>
      </c>
      <c r="E317">
        <f t="shared" si="10"/>
        <v>0.0153707895958401</v>
      </c>
      <c r="G317">
        <f t="shared" si="11"/>
        <v>-37</v>
      </c>
      <c r="H317">
        <f t="shared" si="12"/>
        <v>4.484265064763775E-14</v>
      </c>
    </row>
    <row r="318" spans="1:8" ht="12.75">
      <c r="A318">
        <f t="shared" si="7"/>
        <v>9</v>
      </c>
      <c r="B318">
        <f t="shared" si="8"/>
        <v>4.738381338321613E-05</v>
      </c>
      <c r="D318">
        <f t="shared" si="9"/>
        <v>-6</v>
      </c>
      <c r="E318">
        <f t="shared" si="10"/>
        <v>0.025938207442980116</v>
      </c>
      <c r="G318">
        <f t="shared" si="11"/>
        <v>-36</v>
      </c>
      <c r="H318">
        <f t="shared" si="12"/>
        <v>2.158052562417571E-13</v>
      </c>
    </row>
    <row r="319" spans="1:8" ht="12.75">
      <c r="A319">
        <f t="shared" si="7"/>
        <v>10</v>
      </c>
      <c r="B319">
        <f t="shared" si="8"/>
        <v>2.843028802992968E-06</v>
      </c>
      <c r="D319">
        <f t="shared" si="9"/>
        <v>-5</v>
      </c>
      <c r="E319">
        <f t="shared" si="10"/>
        <v>0.040463603611049</v>
      </c>
      <c r="G319">
        <f t="shared" si="11"/>
        <v>-35</v>
      </c>
      <c r="H319">
        <f t="shared" si="12"/>
        <v>9.84071968462413E-13</v>
      </c>
    </row>
    <row r="320" spans="1:8" ht="12.75">
      <c r="A320">
        <f t="shared" si="7"/>
        <v>11</v>
      </c>
      <c r="B320">
        <v>0</v>
      </c>
      <c r="D320">
        <f t="shared" si="9"/>
        <v>-4</v>
      </c>
      <c r="E320">
        <f t="shared" si="10"/>
        <v>0.05836096674670537</v>
      </c>
      <c r="G320">
        <f t="shared" si="11"/>
        <v>-34</v>
      </c>
      <c r="H320">
        <f t="shared" si="12"/>
        <v>4.2580037096931395E-12</v>
      </c>
    </row>
    <row r="321" spans="1:8" ht="12.75">
      <c r="A321">
        <f t="shared" si="7"/>
        <v>12</v>
      </c>
      <c r="B321">
        <v>0</v>
      </c>
      <c r="D321">
        <f t="shared" si="9"/>
        <v>-3</v>
      </c>
      <c r="E321">
        <f t="shared" si="10"/>
        <v>0.0778146223289403</v>
      </c>
      <c r="G321">
        <f t="shared" si="11"/>
        <v>-33</v>
      </c>
      <c r="H321">
        <f t="shared" si="12"/>
        <v>1.7505126362071808E-11</v>
      </c>
    </row>
    <row r="322" spans="1:8" ht="12.75">
      <c r="A322">
        <f t="shared" si="7"/>
        <v>13</v>
      </c>
      <c r="B322">
        <v>0</v>
      </c>
      <c r="D322">
        <f t="shared" si="9"/>
        <v>-2</v>
      </c>
      <c r="E322">
        <f t="shared" si="10"/>
        <v>0.09587873108387276</v>
      </c>
      <c r="G322">
        <f t="shared" si="11"/>
        <v>-32</v>
      </c>
      <c r="H322">
        <f t="shared" si="12"/>
        <v>6.845754773738795E-11</v>
      </c>
    </row>
    <row r="323" spans="1:8" ht="12.75">
      <c r="A323">
        <f t="shared" si="7"/>
        <v>14</v>
      </c>
      <c r="B323">
        <v>0</v>
      </c>
      <c r="D323">
        <f t="shared" si="9"/>
        <v>-1</v>
      </c>
      <c r="E323">
        <f t="shared" si="10"/>
        <v>0.1091033836471657</v>
      </c>
      <c r="G323">
        <f t="shared" si="11"/>
        <v>-31</v>
      </c>
      <c r="H323">
        <f t="shared" si="12"/>
        <v>2.549453501944106E-10</v>
      </c>
    </row>
    <row r="324" spans="1:8" ht="12.75">
      <c r="A324">
        <f t="shared" si="7"/>
        <v>15</v>
      </c>
      <c r="B324">
        <v>0</v>
      </c>
      <c r="D324">
        <f t="shared" si="9"/>
        <v>0</v>
      </c>
      <c r="E324">
        <f t="shared" si="10"/>
        <v>0.11455855282952411</v>
      </c>
      <c r="G324">
        <f t="shared" si="11"/>
        <v>-30</v>
      </c>
      <c r="H324">
        <f t="shared" si="12"/>
        <v>9.050559931901583E-10</v>
      </c>
    </row>
    <row r="325" spans="4:8" ht="12.75">
      <c r="D325">
        <f t="shared" si="9"/>
        <v>1</v>
      </c>
      <c r="E325">
        <f t="shared" si="10"/>
        <v>0.11086311564147464</v>
      </c>
      <c r="G325">
        <f t="shared" si="11"/>
        <v>-29</v>
      </c>
      <c r="H325">
        <f t="shared" si="12"/>
        <v>3.065512234998924E-09</v>
      </c>
    </row>
    <row r="326" spans="4:8" ht="12.75">
      <c r="D326">
        <f t="shared" si="9"/>
        <v>2</v>
      </c>
      <c r="E326">
        <f t="shared" si="10"/>
        <v>0.09873746236818853</v>
      </c>
      <c r="G326">
        <f t="shared" si="11"/>
        <v>-28</v>
      </c>
      <c r="H326">
        <f t="shared" si="12"/>
        <v>9.915016135074663E-09</v>
      </c>
    </row>
    <row r="327" spans="4:8" ht="12.75">
      <c r="D327">
        <f t="shared" si="9"/>
        <v>3</v>
      </c>
      <c r="E327">
        <f t="shared" si="10"/>
        <v>0.08078519648306326</v>
      </c>
      <c r="G327">
        <f t="shared" si="11"/>
        <v>-27</v>
      </c>
      <c r="H327">
        <f t="shared" si="12"/>
        <v>3.0646413508412393E-08</v>
      </c>
    </row>
    <row r="328" spans="4:8" ht="12.75">
      <c r="D328">
        <f t="shared" si="9"/>
        <v>4</v>
      </c>
      <c r="E328">
        <f t="shared" si="10"/>
        <v>0.060588897362297514</v>
      </c>
      <c r="G328">
        <f t="shared" si="11"/>
        <v>-26</v>
      </c>
      <c r="H328">
        <f t="shared" si="12"/>
        <v>9.058719287045445E-08</v>
      </c>
    </row>
    <row r="329" spans="4:8" ht="12.75">
      <c r="D329">
        <f t="shared" si="9"/>
        <v>5</v>
      </c>
      <c r="E329">
        <f t="shared" si="10"/>
        <v>0.041546672477003915</v>
      </c>
      <c r="G329">
        <f t="shared" si="11"/>
        <v>-25</v>
      </c>
      <c r="H329">
        <f t="shared" si="12"/>
        <v>2.5623234554785656E-07</v>
      </c>
    </row>
    <row r="330" spans="4:8" ht="12.75">
      <c r="D330">
        <f t="shared" si="9"/>
        <v>6</v>
      </c>
      <c r="E330">
        <f t="shared" si="10"/>
        <v>0.025966670298127516</v>
      </c>
      <c r="G330">
        <f t="shared" si="11"/>
        <v>-24</v>
      </c>
      <c r="H330">
        <f t="shared" si="12"/>
        <v>6.939626025254475E-07</v>
      </c>
    </row>
    <row r="331" spans="4:8" ht="12.75">
      <c r="D331">
        <f t="shared" si="9"/>
        <v>7</v>
      </c>
      <c r="E331">
        <f t="shared" si="10"/>
        <v>0.014737839898937202</v>
      </c>
      <c r="G331">
        <f t="shared" si="11"/>
        <v>-23</v>
      </c>
      <c r="H331">
        <f t="shared" si="12"/>
        <v>1.800551617363323E-06</v>
      </c>
    </row>
    <row r="332" spans="4:8" ht="12.75">
      <c r="D332">
        <f t="shared" si="9"/>
        <v>8</v>
      </c>
      <c r="E332">
        <f t="shared" si="10"/>
        <v>0.0075628388955072704</v>
      </c>
      <c r="G332">
        <f t="shared" si="11"/>
        <v>-22</v>
      </c>
      <c r="H332">
        <f t="shared" si="12"/>
        <v>4.477687574758796E-06</v>
      </c>
    </row>
    <row r="333" spans="4:8" ht="12.75">
      <c r="D333">
        <f t="shared" si="9"/>
        <v>9</v>
      </c>
      <c r="E333">
        <f t="shared" si="10"/>
        <v>0.003490541028695654</v>
      </c>
      <c r="G333">
        <f t="shared" si="11"/>
        <v>-21</v>
      </c>
      <c r="H333">
        <f t="shared" si="12"/>
        <v>1.067756267827098E-05</v>
      </c>
    </row>
    <row r="334" spans="4:8" ht="12.75">
      <c r="D334">
        <f t="shared" si="9"/>
        <v>10</v>
      </c>
      <c r="E334">
        <f t="shared" si="10"/>
        <v>0.0014398481743369618</v>
      </c>
      <c r="G334">
        <f t="shared" si="11"/>
        <v>-20</v>
      </c>
      <c r="H334">
        <f t="shared" si="12"/>
        <v>2.4424924626544765E-05</v>
      </c>
    </row>
    <row r="335" spans="4:8" ht="12.75">
      <c r="D335">
        <f t="shared" si="9"/>
        <v>11</v>
      </c>
      <c r="E335">
        <f t="shared" si="10"/>
        <v>0.0005267737223183993</v>
      </c>
      <c r="G335">
        <f t="shared" si="11"/>
        <v>-19</v>
      </c>
      <c r="H335">
        <f t="shared" si="12"/>
        <v>5.361568820461039E-05</v>
      </c>
    </row>
    <row r="336" spans="4:8" ht="12.75">
      <c r="D336">
        <f t="shared" si="9"/>
        <v>12</v>
      </c>
      <c r="E336">
        <f t="shared" si="10"/>
        <v>0.00016932012503091383</v>
      </c>
      <c r="G336">
        <f t="shared" si="11"/>
        <v>-18</v>
      </c>
      <c r="H336">
        <f t="shared" si="12"/>
        <v>0.00011297591443114326</v>
      </c>
    </row>
    <row r="337" spans="4:8" ht="12.75">
      <c r="D337">
        <f t="shared" si="9"/>
        <v>13</v>
      </c>
      <c r="E337">
        <f t="shared" si="10"/>
        <v>4.725212791560396E-05</v>
      </c>
      <c r="G337">
        <f t="shared" si="11"/>
        <v>-17</v>
      </c>
      <c r="H337">
        <f t="shared" si="12"/>
        <v>0.00022857917570952315</v>
      </c>
    </row>
    <row r="338" spans="4:8" ht="12.75">
      <c r="D338">
        <f t="shared" si="9"/>
        <v>14</v>
      </c>
      <c r="E338">
        <f t="shared" si="10"/>
        <v>1.1276075979860018E-05</v>
      </c>
      <c r="G338">
        <f t="shared" si="11"/>
        <v>-16</v>
      </c>
      <c r="H338">
        <f t="shared" si="12"/>
        <v>0.0004441708982537321</v>
      </c>
    </row>
    <row r="339" spans="4:8" ht="12.75">
      <c r="D339">
        <f t="shared" si="9"/>
        <v>15</v>
      </c>
      <c r="E339">
        <f t="shared" si="10"/>
        <v>2.255215195972008E-06</v>
      </c>
      <c r="G339">
        <f t="shared" si="11"/>
        <v>-15</v>
      </c>
      <c r="H339">
        <f t="shared" si="12"/>
        <v>0.0008291190100736363</v>
      </c>
    </row>
    <row r="340" spans="7:8" ht="12.75">
      <c r="G340">
        <f t="shared" si="11"/>
        <v>-14</v>
      </c>
      <c r="H340">
        <f t="shared" si="12"/>
        <v>0.001487006920240759</v>
      </c>
    </row>
    <row r="341" spans="7:8" ht="12.75">
      <c r="G341">
        <f t="shared" si="11"/>
        <v>-13</v>
      </c>
      <c r="H341">
        <f t="shared" si="12"/>
        <v>0.0025627140540319332</v>
      </c>
    </row>
    <row r="342" spans="7:8" ht="12.75">
      <c r="G342">
        <f t="shared" si="11"/>
        <v>-12</v>
      </c>
      <c r="H342">
        <f t="shared" si="12"/>
        <v>0.0042444951519903925</v>
      </c>
    </row>
    <row r="343" spans="7:8" ht="12.75">
      <c r="G343">
        <f t="shared" si="11"/>
        <v>-11</v>
      </c>
      <c r="H343">
        <f t="shared" si="12"/>
        <v>0.006756543303168369</v>
      </c>
    </row>
    <row r="344" spans="7:8" ht="12.75">
      <c r="G344">
        <f t="shared" si="11"/>
        <v>-10</v>
      </c>
      <c r="H344">
        <f t="shared" si="12"/>
        <v>0.010337511253847628</v>
      </c>
    </row>
    <row r="345" spans="7:8" ht="12.75">
      <c r="G345">
        <f t="shared" si="11"/>
        <v>-9</v>
      </c>
      <c r="H345">
        <f t="shared" si="12"/>
        <v>0.015202222432128864</v>
      </c>
    </row>
    <row r="346" spans="7:8" ht="12.75">
      <c r="G346">
        <f t="shared" si="11"/>
        <v>-8</v>
      </c>
      <c r="H346">
        <f t="shared" si="12"/>
        <v>0.021487756706951452</v>
      </c>
    </row>
    <row r="347" spans="7:8" ht="12.75">
      <c r="G347">
        <f t="shared" si="11"/>
        <v>-7</v>
      </c>
      <c r="H347">
        <f t="shared" si="12"/>
        <v>0.02919091477170758</v>
      </c>
    </row>
    <row r="348" spans="7:8" ht="12.75">
      <c r="G348">
        <f t="shared" si="11"/>
        <v>-6</v>
      </c>
      <c r="H348">
        <f t="shared" si="12"/>
        <v>0.03811036095195143</v>
      </c>
    </row>
    <row r="349" spans="7:8" ht="12.75">
      <c r="G349">
        <f t="shared" si="11"/>
        <v>-5</v>
      </c>
      <c r="H349">
        <f t="shared" si="12"/>
        <v>0.04781118010335724</v>
      </c>
    </row>
    <row r="350" spans="7:8" ht="12.75">
      <c r="G350">
        <f t="shared" si="11"/>
        <v>-4</v>
      </c>
      <c r="H350">
        <f t="shared" si="12"/>
        <v>0.05762954744601088</v>
      </c>
    </row>
    <row r="351" spans="7:8" ht="12.75">
      <c r="G351">
        <f t="shared" si="11"/>
        <v>-3</v>
      </c>
      <c r="H351">
        <f t="shared" si="12"/>
        <v>0.0667289496743286</v>
      </c>
    </row>
    <row r="352" spans="7:8" ht="12.75">
      <c r="G352">
        <f t="shared" si="11"/>
        <v>-2</v>
      </c>
      <c r="H352">
        <f t="shared" si="12"/>
        <v>0.07420719403438258</v>
      </c>
    </row>
    <row r="353" spans="7:8" ht="12.75">
      <c r="G353">
        <f t="shared" si="11"/>
        <v>-1</v>
      </c>
      <c r="H353">
        <f t="shared" si="12"/>
        <v>0.07923819024010367</v>
      </c>
    </row>
    <row r="354" spans="7:8" ht="12.75">
      <c r="G354">
        <f t="shared" si="11"/>
        <v>0</v>
      </c>
      <c r="H354">
        <f t="shared" si="12"/>
        <v>0.08121914499610625</v>
      </c>
    </row>
    <row r="355" spans="7:8" ht="12.75">
      <c r="G355">
        <f t="shared" si="11"/>
        <v>1</v>
      </c>
      <c r="H355">
        <f t="shared" si="12"/>
        <v>0.07988768360272712</v>
      </c>
    </row>
    <row r="356" spans="7:8" ht="12.75">
      <c r="G356">
        <f t="shared" si="11"/>
        <v>2</v>
      </c>
      <c r="H356">
        <f t="shared" si="12"/>
        <v>0.07537789501225046</v>
      </c>
    </row>
    <row r="357" spans="7:8" ht="12.75">
      <c r="G357">
        <f t="shared" si="11"/>
        <v>3</v>
      </c>
      <c r="H357">
        <f t="shared" si="12"/>
        <v>0.06819904786822668</v>
      </c>
    </row>
    <row r="358" spans="7:8" ht="12.75">
      <c r="G358">
        <f t="shared" si="11"/>
        <v>4</v>
      </c>
      <c r="H358">
        <f t="shared" si="12"/>
        <v>0.05914136182322796</v>
      </c>
    </row>
    <row r="359" spans="7:8" ht="12.75">
      <c r="G359">
        <f aca="true" t="shared" si="13" ref="G359:G369">G220-($H$292*$B$293)</f>
        <v>5</v>
      </c>
      <c r="H359">
        <f aca="true" t="shared" si="14" ref="H359:H369">BINOMDIST(G220,$H$153,$B$154,FALSE)</f>
        <v>0.049132823668527933</v>
      </c>
    </row>
    <row r="360" spans="7:8" ht="12.75">
      <c r="G360">
        <f t="shared" si="13"/>
        <v>6</v>
      </c>
      <c r="H360">
        <f t="shared" si="14"/>
        <v>0.039082927918147076</v>
      </c>
    </row>
    <row r="361" spans="7:8" ht="12.75">
      <c r="G361">
        <f t="shared" si="13"/>
        <v>7</v>
      </c>
      <c r="H361">
        <f t="shared" si="14"/>
        <v>0.02974969140038062</v>
      </c>
    </row>
    <row r="362" spans="7:8" ht="12.75">
      <c r="G362">
        <f t="shared" si="13"/>
        <v>8</v>
      </c>
      <c r="H362">
        <f t="shared" si="14"/>
        <v>0.02165602535763005</v>
      </c>
    </row>
    <row r="363" spans="7:8" ht="12.75">
      <c r="G363">
        <f t="shared" si="13"/>
        <v>9</v>
      </c>
      <c r="H363">
        <f t="shared" si="14"/>
        <v>0.015065061118351375</v>
      </c>
    </row>
    <row r="364" spans="7:8" ht="12.75">
      <c r="G364">
        <f t="shared" si="13"/>
        <v>10</v>
      </c>
      <c r="H364">
        <f t="shared" si="14"/>
        <v>0.010007504885761916</v>
      </c>
    </row>
    <row r="365" spans="7:8" ht="12.75">
      <c r="G365">
        <f t="shared" si="13"/>
        <v>11</v>
      </c>
      <c r="H365">
        <f t="shared" si="14"/>
        <v>0.006342784786750529</v>
      </c>
    </row>
    <row r="366" spans="7:8" ht="12.75">
      <c r="G366">
        <f t="shared" si="13"/>
        <v>12</v>
      </c>
      <c r="H366">
        <f t="shared" si="14"/>
        <v>0.0038320991419951225</v>
      </c>
    </row>
    <row r="367" spans="7:8" ht="12.75">
      <c r="G367">
        <f t="shared" si="13"/>
        <v>13</v>
      </c>
      <c r="H367">
        <f t="shared" si="14"/>
        <v>0.002204769369367046</v>
      </c>
    </row>
    <row r="368" spans="7:8" ht="12.75">
      <c r="G368">
        <f t="shared" si="13"/>
        <v>14</v>
      </c>
      <c r="H368">
        <f t="shared" si="14"/>
        <v>0.0012066643170184506</v>
      </c>
    </row>
    <row r="369" spans="7:8" ht="12.75">
      <c r="G369">
        <f t="shared" si="13"/>
        <v>15</v>
      </c>
      <c r="H369">
        <f t="shared" si="14"/>
        <v>0.000627465444849596</v>
      </c>
    </row>
    <row r="463" spans="1:2" ht="12.75">
      <c r="A463" t="s">
        <v>19</v>
      </c>
      <c r="B463" t="s">
        <v>20</v>
      </c>
    </row>
    <row r="465" spans="1:8" ht="12.75">
      <c r="A465" t="s">
        <v>6</v>
      </c>
      <c r="B465">
        <v>25</v>
      </c>
      <c r="D465" t="s">
        <v>6</v>
      </c>
      <c r="E465">
        <v>50</v>
      </c>
      <c r="G465" t="s">
        <v>6</v>
      </c>
      <c r="H465">
        <v>100</v>
      </c>
    </row>
    <row r="466" spans="1:2" ht="12.75">
      <c r="A466" t="s">
        <v>7</v>
      </c>
      <c r="B466">
        <v>0.6</v>
      </c>
    </row>
    <row r="467" spans="1:8" ht="12.75">
      <c r="A467">
        <f>D294/SQRT($E$465*$B$466*(1-$B$466))</f>
        <v>-8.660254037844387</v>
      </c>
      <c r="B467">
        <f>B294*SQRT($B$465*$B$466*(1-$B$466))</f>
        <v>2.7578802732115475E-10</v>
      </c>
      <c r="D467">
        <f>D294/SQRT($E$465*$B$466*(1-$B$466))</f>
        <v>-8.660254037844387</v>
      </c>
      <c r="E467">
        <f>E294*SQRT($E$465*$B$466*(1-$B$466))</f>
        <v>4.3912704916809674E-20</v>
      </c>
      <c r="G467">
        <f>G294/SQRT($H$465*$B$466*(1-$B$466))</f>
        <v>-12.247448713915892</v>
      </c>
      <c r="H467">
        <f>H294*SQRT($H$465*$B$466*(1-$B$466))</f>
        <v>7.872356513400965E-40</v>
      </c>
    </row>
    <row r="468" spans="1:8" ht="12.75">
      <c r="A468">
        <f aca="true" t="shared" si="15" ref="A468:A497">A295/SQRT($B$465*$B$466*(1-$B$466))</f>
        <v>-5.715476066494083</v>
      </c>
      <c r="B468">
        <f aca="true" t="shared" si="16" ref="B468:B492">B295*SQRT($B$465*$B$466*(1-$B$466))</f>
        <v>1.0342051024543313E-08</v>
      </c>
      <c r="D468">
        <f aca="true" t="shared" si="17" ref="D468:D512">D295/SQRT($E$465*$B$466*(1-$B$466))</f>
        <v>-8.371578903249574</v>
      </c>
      <c r="E468">
        <f aca="true" t="shared" si="18" ref="E468:E512">E295*SQRT($E$465*$B$466*(1-$B$466))</f>
        <v>3.2934528687607284E-18</v>
      </c>
      <c r="G468">
        <f aca="true" t="shared" si="19" ref="G468:G531">G295/SQRT($H$465*$B$466*(1-$B$466))</f>
        <v>-12.04332456868396</v>
      </c>
      <c r="H468">
        <f aca="true" t="shared" si="20" ref="H468:H531">H295*SQRT($H$465*$B$466*(1-$B$466))</f>
        <v>1.180853477010146E-37</v>
      </c>
    </row>
    <row r="469" spans="1:8" ht="12.75">
      <c r="A469">
        <f t="shared" si="15"/>
        <v>-5.30722777603022</v>
      </c>
      <c r="B469">
        <f t="shared" si="16"/>
        <v>1.8615691844177912E-07</v>
      </c>
      <c r="D469">
        <f t="shared" si="17"/>
        <v>-8.082903768654761</v>
      </c>
      <c r="E469">
        <f t="shared" si="18"/>
        <v>1.210343929269569E-16</v>
      </c>
      <c r="G469">
        <f t="shared" si="19"/>
        <v>-11.839200423452029</v>
      </c>
      <c r="H469">
        <f t="shared" si="20"/>
        <v>8.767837066800342E-36</v>
      </c>
    </row>
    <row r="470" spans="1:8" ht="12.75">
      <c r="A470">
        <f t="shared" si="15"/>
        <v>-4.898979485566357</v>
      </c>
      <c r="B470">
        <f t="shared" si="16"/>
        <v>2.140804562080462E-06</v>
      </c>
      <c r="D470">
        <f t="shared" si="17"/>
        <v>-7.794228634059948</v>
      </c>
      <c r="E470">
        <f t="shared" si="18"/>
        <v>2.904825430246968E-15</v>
      </c>
      <c r="G470">
        <f t="shared" si="19"/>
        <v>-11.635076278220097</v>
      </c>
      <c r="H470">
        <f t="shared" si="20"/>
        <v>4.296240162732171E-34</v>
      </c>
    </row>
    <row r="471" spans="1:8" ht="12.75">
      <c r="A471">
        <f t="shared" si="15"/>
        <v>-4.4907311951024935</v>
      </c>
      <c r="B471">
        <f t="shared" si="16"/>
        <v>1.766163763716383E-05</v>
      </c>
      <c r="D471">
        <f t="shared" si="17"/>
        <v>-7.505553499465135</v>
      </c>
      <c r="E471">
        <f t="shared" si="18"/>
        <v>5.119754820810249E-14</v>
      </c>
      <c r="G471">
        <f t="shared" si="19"/>
        <v>-11.430952132988166</v>
      </c>
      <c r="H471">
        <f t="shared" si="20"/>
        <v>1.5627573591938288E-32</v>
      </c>
    </row>
    <row r="472" spans="1:8" ht="12.75">
      <c r="A472">
        <f t="shared" si="15"/>
        <v>-4.08248290463863</v>
      </c>
      <c r="B472">
        <f t="shared" si="16"/>
        <v>0.00011126831711413219</v>
      </c>
      <c r="D472">
        <f t="shared" si="17"/>
        <v>-7.216878364870323</v>
      </c>
      <c r="E472">
        <f t="shared" si="18"/>
        <v>7.065261652718151E-13</v>
      </c>
      <c r="G472">
        <f t="shared" si="19"/>
        <v>-11.226827987756234</v>
      </c>
      <c r="H472">
        <f t="shared" si="20"/>
        <v>4.50074119447823E-31</v>
      </c>
    </row>
    <row r="473" spans="1:8" ht="12.75">
      <c r="A473">
        <f t="shared" si="15"/>
        <v>-3.6742346141747673</v>
      </c>
      <c r="B473">
        <f t="shared" si="16"/>
        <v>0.0005563415855706595</v>
      </c>
      <c r="D473">
        <f t="shared" si="17"/>
        <v>-6.92820323027551</v>
      </c>
      <c r="E473">
        <f t="shared" si="18"/>
        <v>7.948419359307925E-12</v>
      </c>
      <c r="G473">
        <f t="shared" si="19"/>
        <v>-11.022703842524303</v>
      </c>
      <c r="H473">
        <f t="shared" si="20"/>
        <v>1.0689260336885806E-29</v>
      </c>
    </row>
    <row r="474" spans="1:8" ht="12.75">
      <c r="A474">
        <f t="shared" si="15"/>
        <v>-3.2659863237109046</v>
      </c>
      <c r="B474">
        <f t="shared" si="16"/>
        <v>0.002265105026966259</v>
      </c>
      <c r="D474">
        <f t="shared" si="17"/>
        <v>-6.639528095680697</v>
      </c>
      <c r="E474">
        <f t="shared" si="18"/>
        <v>7.494223967347479E-11</v>
      </c>
      <c r="G474">
        <f t="shared" si="19"/>
        <v>-10.818579697292371</v>
      </c>
      <c r="H474">
        <f t="shared" si="20"/>
        <v>2.153122439286999E-28</v>
      </c>
    </row>
    <row r="475" spans="1:8" ht="12.75">
      <c r="A475">
        <f t="shared" si="15"/>
        <v>-2.8577380332470415</v>
      </c>
      <c r="B475">
        <f t="shared" si="16"/>
        <v>0.007644729466011129</v>
      </c>
      <c r="D475">
        <f t="shared" si="17"/>
        <v>-6.3508529610858835</v>
      </c>
      <c r="E475">
        <f t="shared" si="18"/>
        <v>6.042218073673908E-10</v>
      </c>
      <c r="G475">
        <f t="shared" si="19"/>
        <v>-10.61445555206044</v>
      </c>
      <c r="H475">
        <f t="shared" si="20"/>
        <v>3.754507253506656E-27</v>
      </c>
    </row>
    <row r="476" spans="1:8" ht="12.75">
      <c r="A476">
        <f t="shared" si="15"/>
        <v>-2.4494897427831783</v>
      </c>
      <c r="B476">
        <f t="shared" si="16"/>
        <v>0.021660066820364855</v>
      </c>
      <c r="D476">
        <f t="shared" si="17"/>
        <v>-6.062177826491071</v>
      </c>
      <c r="E476">
        <f t="shared" si="18"/>
        <v>4.229552651571742E-09</v>
      </c>
      <c r="G476">
        <f t="shared" si="19"/>
        <v>-10.410331406828508</v>
      </c>
      <c r="H476">
        <f t="shared" si="20"/>
        <v>5.756911122043546E-26</v>
      </c>
    </row>
    <row r="477" spans="1:8" ht="12.75">
      <c r="A477">
        <f t="shared" si="15"/>
        <v>-2.041241452319315</v>
      </c>
      <c r="B477">
        <f t="shared" si="16"/>
        <v>0.05198416036887561</v>
      </c>
      <c r="D477">
        <f t="shared" si="17"/>
        <v>-5.773502691896258</v>
      </c>
      <c r="E477">
        <f t="shared" si="18"/>
        <v>2.601174880716624E-08</v>
      </c>
      <c r="G477">
        <f t="shared" si="19"/>
        <v>-10.206207261596576</v>
      </c>
      <c r="H477">
        <f t="shared" si="20"/>
        <v>7.8581836815894515E-25</v>
      </c>
    </row>
    <row r="478" spans="1:8" ht="12.75">
      <c r="A478">
        <f t="shared" si="15"/>
        <v>-1.6329931618554523</v>
      </c>
      <c r="B478">
        <f t="shared" si="16"/>
        <v>0.1063312371181547</v>
      </c>
      <c r="D478">
        <f t="shared" si="17"/>
        <v>-5.484827557301445</v>
      </c>
      <c r="E478">
        <f t="shared" si="18"/>
        <v>1.4188226622090573E-07</v>
      </c>
      <c r="G478">
        <f t="shared" si="19"/>
        <v>-10.002083116364645</v>
      </c>
      <c r="H478">
        <f t="shared" si="20"/>
        <v>9.644134518314327E-24</v>
      </c>
    </row>
    <row r="479" spans="1:8" ht="12.75">
      <c r="A479">
        <f t="shared" si="15"/>
        <v>-1.2247448713915892</v>
      </c>
      <c r="B479">
        <f t="shared" si="16"/>
        <v>0.18607966495677064</v>
      </c>
      <c r="D479">
        <f t="shared" si="17"/>
        <v>-5.196152422706632</v>
      </c>
      <c r="E479">
        <f t="shared" si="18"/>
        <v>6.916760478269166E-07</v>
      </c>
      <c r="G479">
        <f t="shared" si="19"/>
        <v>-9.797958971132713</v>
      </c>
      <c r="H479">
        <f t="shared" si="20"/>
        <v>1.0729099651624699E-22</v>
      </c>
    </row>
    <row r="480" spans="1:8" ht="12.75">
      <c r="A480">
        <f t="shared" si="15"/>
        <v>-0.8164965809277261</v>
      </c>
      <c r="B480">
        <f t="shared" si="16"/>
        <v>0.2791194974351562</v>
      </c>
      <c r="D480">
        <f t="shared" si="17"/>
        <v>-4.907477288111819</v>
      </c>
      <c r="E480">
        <f t="shared" si="18"/>
        <v>3.032733440471867E-06</v>
      </c>
      <c r="G480">
        <f t="shared" si="19"/>
        <v>-9.593834825900782</v>
      </c>
      <c r="H480">
        <f t="shared" si="20"/>
        <v>1.0894162723188164E-21</v>
      </c>
    </row>
    <row r="481" spans="1:8" ht="12.75">
      <c r="A481">
        <f t="shared" si="15"/>
        <v>-0.4082482904638631</v>
      </c>
      <c r="B481">
        <f t="shared" si="16"/>
        <v>0.3588679252737717</v>
      </c>
      <c r="D481">
        <f t="shared" si="17"/>
        <v>-4.618802153517007</v>
      </c>
      <c r="E481">
        <f t="shared" si="18"/>
        <v>1.2022621853299195E-05</v>
      </c>
      <c r="G481">
        <f t="shared" si="19"/>
        <v>-9.38971068066885</v>
      </c>
      <c r="H481">
        <f t="shared" si="20"/>
        <v>1.0154915966971831E-20</v>
      </c>
    </row>
    <row r="482" spans="1:8" ht="12.75">
      <c r="A482">
        <f t="shared" si="15"/>
        <v>0</v>
      </c>
      <c r="B482">
        <f t="shared" si="16"/>
        <v>0.39475471780114924</v>
      </c>
      <c r="D482">
        <f t="shared" si="17"/>
        <v>-4.330127018922194</v>
      </c>
      <c r="E482">
        <f t="shared" si="18"/>
        <v>4.328143867187716E-05</v>
      </c>
      <c r="G482">
        <f t="shared" si="19"/>
        <v>-9.185586535436919</v>
      </c>
      <c r="H482">
        <f t="shared" si="20"/>
        <v>8.733227731595785E-20</v>
      </c>
    </row>
    <row r="483" spans="1:8" ht="12.75">
      <c r="A483">
        <f t="shared" si="15"/>
        <v>0.4082482904638631</v>
      </c>
      <c r="B483">
        <f t="shared" si="16"/>
        <v>0.3700825479385772</v>
      </c>
      <c r="D483">
        <f t="shared" si="17"/>
        <v>-4.041451884327381</v>
      </c>
      <c r="E483">
        <f t="shared" si="18"/>
        <v>0.00014201722064209707</v>
      </c>
      <c r="G483">
        <f t="shared" si="19"/>
        <v>-8.981462390204987</v>
      </c>
      <c r="H483">
        <f t="shared" si="20"/>
        <v>6.959290848615404E-19</v>
      </c>
    </row>
    <row r="484" spans="1:8" ht="12.75">
      <c r="A484">
        <f t="shared" si="15"/>
        <v>0.8164965809277261</v>
      </c>
      <c r="B484">
        <f t="shared" si="16"/>
        <v>0.29388908218651727</v>
      </c>
      <c r="D484">
        <f t="shared" si="17"/>
        <v>-3.7527767497325675</v>
      </c>
      <c r="E484">
        <f t="shared" si="18"/>
        <v>0.00042605166192629014</v>
      </c>
      <c r="G484">
        <f t="shared" si="19"/>
        <v>-8.777338244973055</v>
      </c>
      <c r="H484">
        <f t="shared" si="20"/>
        <v>5.15806262897377E-18</v>
      </c>
    </row>
    <row r="485" spans="1:8" ht="12.75">
      <c r="A485">
        <f t="shared" si="15"/>
        <v>1.2247448713915892</v>
      </c>
      <c r="B485">
        <f t="shared" si="16"/>
        <v>0.1959260547910116</v>
      </c>
      <c r="D485">
        <f t="shared" si="17"/>
        <v>-3.464101615137755</v>
      </c>
      <c r="E485">
        <f t="shared" si="18"/>
        <v>0.0011716420702972995</v>
      </c>
      <c r="G485">
        <f t="shared" si="19"/>
        <v>-8.573214099741124</v>
      </c>
      <c r="H485">
        <f t="shared" si="20"/>
        <v>3.5676599850401956E-17</v>
      </c>
    </row>
    <row r="486" spans="1:8" ht="12.75">
      <c r="A486">
        <f t="shared" si="15"/>
        <v>1.6329931618554523</v>
      </c>
      <c r="B486">
        <f t="shared" si="16"/>
        <v>0.10827492501608534</v>
      </c>
      <c r="D486">
        <f t="shared" si="17"/>
        <v>-3.1754264805429417</v>
      </c>
      <c r="E486">
        <f t="shared" si="18"/>
        <v>0.002959937861803706</v>
      </c>
      <c r="G486">
        <f t="shared" si="19"/>
        <v>-8.369089954509192</v>
      </c>
      <c r="H486">
        <f t="shared" si="20"/>
        <v>2.30959041136813E-16</v>
      </c>
    </row>
    <row r="487" spans="1:8" ht="12.75">
      <c r="A487">
        <f t="shared" si="15"/>
        <v>2.041241452319315</v>
      </c>
      <c r="B487">
        <f t="shared" si="16"/>
        <v>0.048723716257238425</v>
      </c>
      <c r="D487">
        <f t="shared" si="17"/>
        <v>-2.886751345948129</v>
      </c>
      <c r="E487">
        <f t="shared" si="18"/>
        <v>0.006881855528693601</v>
      </c>
      <c r="G487">
        <f t="shared" si="19"/>
        <v>-8.16496580927726</v>
      </c>
      <c r="H487">
        <f t="shared" si="20"/>
        <v>1.4030761749061406E-15</v>
      </c>
    </row>
    <row r="488" spans="1:8" ht="12.75">
      <c r="A488">
        <f t="shared" si="15"/>
        <v>2.4494897427831783</v>
      </c>
      <c r="B488">
        <f t="shared" si="16"/>
        <v>0.017401327234727974</v>
      </c>
      <c r="D488">
        <f t="shared" si="17"/>
        <v>-2.598076211353316</v>
      </c>
      <c r="E488">
        <f t="shared" si="18"/>
        <v>0.014746833275771993</v>
      </c>
      <c r="G488">
        <f t="shared" si="19"/>
        <v>-7.960841664045329</v>
      </c>
      <c r="H488">
        <f t="shared" si="20"/>
        <v>8.017578142320798E-15</v>
      </c>
    </row>
    <row r="489" spans="1:8" ht="12.75">
      <c r="A489">
        <f t="shared" si="15"/>
        <v>2.8577380332470415</v>
      </c>
      <c r="B489">
        <f t="shared" si="16"/>
        <v>0.004745816518562175</v>
      </c>
      <c r="D489">
        <f t="shared" si="17"/>
        <v>-2.3094010767585034</v>
      </c>
      <c r="E489">
        <f t="shared" si="18"/>
        <v>0.029158511249821918</v>
      </c>
      <c r="G489">
        <f t="shared" si="19"/>
        <v>-7.756717518813398</v>
      </c>
      <c r="H489">
        <f t="shared" si="20"/>
        <v>4.3185591357500095E-14</v>
      </c>
    </row>
    <row r="490" spans="1:8" ht="12.75">
      <c r="A490">
        <f t="shared" si="15"/>
        <v>3.2659863237109046</v>
      </c>
      <c r="B490">
        <f t="shared" si="16"/>
        <v>0.0009285293188491211</v>
      </c>
      <c r="D490">
        <f t="shared" si="17"/>
        <v>-2.0207259421636903</v>
      </c>
      <c r="E490">
        <f t="shared" si="18"/>
        <v>0.053245977064892286</v>
      </c>
      <c r="G490">
        <f t="shared" si="19"/>
        <v>-7.552593373581466</v>
      </c>
      <c r="H490">
        <f t="shared" si="20"/>
        <v>2.196832256011962E-13</v>
      </c>
    </row>
    <row r="491" spans="1:8" ht="12.75">
      <c r="A491">
        <f t="shared" si="15"/>
        <v>3.6742346141747673</v>
      </c>
      <c r="B491">
        <f t="shared" si="16"/>
        <v>0.00011606616485614018</v>
      </c>
      <c r="D491">
        <f t="shared" si="17"/>
        <v>-1.7320508075688774</v>
      </c>
      <c r="E491">
        <f t="shared" si="18"/>
        <v>0.08985258629700554</v>
      </c>
      <c r="G491">
        <f t="shared" si="19"/>
        <v>-7.3484692283495345</v>
      </c>
      <c r="H491">
        <f t="shared" si="20"/>
        <v>1.0572255232057588E-12</v>
      </c>
    </row>
    <row r="492" spans="1:8" ht="12.75">
      <c r="A492">
        <f t="shared" si="15"/>
        <v>4.08248290463863</v>
      </c>
      <c r="B492">
        <f t="shared" si="16"/>
        <v>6.963969891368412E-06</v>
      </c>
      <c r="D492">
        <f t="shared" si="17"/>
        <v>-1.4433756729740645</v>
      </c>
      <c r="E492">
        <f t="shared" si="18"/>
        <v>0.1401700346233287</v>
      </c>
      <c r="G492">
        <f t="shared" si="19"/>
        <v>-7.144345083117604</v>
      </c>
      <c r="H492">
        <f t="shared" si="20"/>
        <v>4.820948385818263E-12</v>
      </c>
    </row>
    <row r="493" spans="1:8" ht="12.75">
      <c r="A493">
        <f t="shared" si="15"/>
        <v>4.4907311951024935</v>
      </c>
      <c r="B493">
        <v>0</v>
      </c>
      <c r="D493">
        <f t="shared" si="17"/>
        <v>-1.1547005383792517</v>
      </c>
      <c r="E493">
        <f t="shared" si="18"/>
        <v>0.20216831916826286</v>
      </c>
      <c r="G493">
        <f t="shared" si="19"/>
        <v>-6.940220937885672</v>
      </c>
      <c r="H493">
        <f t="shared" si="20"/>
        <v>2.085987282325213E-11</v>
      </c>
    </row>
    <row r="494" spans="1:8" ht="12.75">
      <c r="A494">
        <f t="shared" si="15"/>
        <v>4.898979485566357</v>
      </c>
      <c r="B494">
        <v>0</v>
      </c>
      <c r="D494">
        <f t="shared" si="17"/>
        <v>-0.8660254037844387</v>
      </c>
      <c r="E494">
        <f t="shared" si="18"/>
        <v>0.26955775889101646</v>
      </c>
      <c r="G494">
        <f t="shared" si="19"/>
        <v>-6.736096792653741</v>
      </c>
      <c r="H494">
        <f t="shared" si="20"/>
        <v>8.57572549400366E-11</v>
      </c>
    </row>
    <row r="495" spans="1:8" ht="12.75">
      <c r="A495">
        <f t="shared" si="15"/>
        <v>5.30722777603022</v>
      </c>
      <c r="B495">
        <v>0</v>
      </c>
      <c r="D495">
        <f t="shared" si="17"/>
        <v>-0.5773502691896258</v>
      </c>
      <c r="E495">
        <f t="shared" si="18"/>
        <v>0.33213366720500204</v>
      </c>
      <c r="G495">
        <f t="shared" si="19"/>
        <v>-6.531972647421809</v>
      </c>
      <c r="H495">
        <f t="shared" si="20"/>
        <v>3.353721219976431E-10</v>
      </c>
    </row>
    <row r="496" spans="1:8" ht="12.75">
      <c r="A496">
        <f t="shared" si="15"/>
        <v>5.715476066494083</v>
      </c>
      <c r="B496">
        <v>0</v>
      </c>
      <c r="D496">
        <f t="shared" si="17"/>
        <v>-0.2886751345948129</v>
      </c>
      <c r="E496">
        <f t="shared" si="18"/>
        <v>0.37794520750914073</v>
      </c>
      <c r="G496">
        <f t="shared" si="19"/>
        <v>-6.327848502189878</v>
      </c>
      <c r="H496">
        <f t="shared" si="20"/>
        <v>1.248972040542948E-09</v>
      </c>
    </row>
    <row r="497" spans="1:8" ht="12.75">
      <c r="A497">
        <f t="shared" si="15"/>
        <v>6.123724356957946</v>
      </c>
      <c r="B497">
        <v>0</v>
      </c>
      <c r="D497">
        <f t="shared" si="17"/>
        <v>0</v>
      </c>
      <c r="E497">
        <f t="shared" si="18"/>
        <v>0.39684246788459826</v>
      </c>
      <c r="G497">
        <f t="shared" si="19"/>
        <v>-6.123724356957946</v>
      </c>
      <c r="H497">
        <f t="shared" si="20"/>
        <v>4.433850743927469E-09</v>
      </c>
    </row>
    <row r="498" spans="4:8" ht="12.75">
      <c r="D498">
        <f t="shared" si="17"/>
        <v>0.2886751345948129</v>
      </c>
      <c r="E498">
        <f t="shared" si="18"/>
        <v>0.3840410979528359</v>
      </c>
      <c r="G498">
        <f t="shared" si="19"/>
        <v>-5.9196002117260145</v>
      </c>
      <c r="H498">
        <f t="shared" si="20"/>
        <v>1.50178815520124E-08</v>
      </c>
    </row>
    <row r="499" spans="4:8" ht="12.75">
      <c r="D499">
        <f t="shared" si="17"/>
        <v>0.5773502691896258</v>
      </c>
      <c r="E499">
        <f t="shared" si="18"/>
        <v>0.34203660286424514</v>
      </c>
      <c r="G499">
        <f t="shared" si="19"/>
        <v>-5.715476066494083</v>
      </c>
      <c r="H499">
        <f t="shared" si="20"/>
        <v>4.857346064479019E-08</v>
      </c>
    </row>
    <row r="500" spans="4:8" ht="12.75">
      <c r="D500">
        <f t="shared" si="17"/>
        <v>0.8660254037844387</v>
      </c>
      <c r="E500">
        <f t="shared" si="18"/>
        <v>0.27984812961620026</v>
      </c>
      <c r="G500">
        <f t="shared" si="19"/>
        <v>-5.511351921262151</v>
      </c>
      <c r="H500">
        <f t="shared" si="20"/>
        <v>1.5013615108389597E-07</v>
      </c>
    </row>
    <row r="501" spans="4:8" ht="12.75">
      <c r="D501">
        <f t="shared" si="17"/>
        <v>1.1547005383792517</v>
      </c>
      <c r="E501">
        <f t="shared" si="18"/>
        <v>0.20988609721215046</v>
      </c>
      <c r="G501">
        <f t="shared" si="19"/>
        <v>-5.30722777603022</v>
      </c>
      <c r="H501">
        <f t="shared" si="20"/>
        <v>4.437847995273992E-07</v>
      </c>
    </row>
    <row r="502" spans="4:8" ht="12.75">
      <c r="D502">
        <f t="shared" si="17"/>
        <v>1.4433756729740645</v>
      </c>
      <c r="E502">
        <f t="shared" si="18"/>
        <v>0.14392189523118856</v>
      </c>
      <c r="G502">
        <f t="shared" si="19"/>
        <v>-5.103103630798288</v>
      </c>
      <c r="H502">
        <f t="shared" si="20"/>
        <v>1.255277004377499E-06</v>
      </c>
    </row>
    <row r="503" spans="4:8" ht="12.75">
      <c r="D503">
        <f t="shared" si="17"/>
        <v>1.7320508075688774</v>
      </c>
      <c r="E503">
        <f t="shared" si="18"/>
        <v>0.08995118451949308</v>
      </c>
      <c r="G503">
        <f t="shared" si="19"/>
        <v>-4.898979485566357</v>
      </c>
      <c r="H503">
        <f t="shared" si="20"/>
        <v>3.399708553522406E-06</v>
      </c>
    </row>
    <row r="504" spans="4:8" ht="12.75">
      <c r="D504">
        <f t="shared" si="17"/>
        <v>2.0207259421636903</v>
      </c>
      <c r="E504">
        <f t="shared" si="18"/>
        <v>0.05105337499755</v>
      </c>
      <c r="G504">
        <f t="shared" si="19"/>
        <v>-4.694855340334425</v>
      </c>
      <c r="H504">
        <f t="shared" si="20"/>
        <v>8.820865436166241E-06</v>
      </c>
    </row>
    <row r="505" spans="4:8" ht="12.75">
      <c r="D505">
        <f t="shared" si="17"/>
        <v>2.3094010767585034</v>
      </c>
      <c r="E505">
        <f t="shared" si="18"/>
        <v>0.026198442432953366</v>
      </c>
      <c r="G505">
        <f t="shared" si="19"/>
        <v>-4.4907311951024935</v>
      </c>
      <c r="H505">
        <f t="shared" si="20"/>
        <v>2.1936099571518712E-05</v>
      </c>
    </row>
    <row r="506" spans="4:8" ht="12.75">
      <c r="D506">
        <f t="shared" si="17"/>
        <v>2.598076211353316</v>
      </c>
      <c r="E506">
        <f t="shared" si="18"/>
        <v>0.012091588815209215</v>
      </c>
      <c r="G506">
        <f t="shared" si="19"/>
        <v>-4.286607049870562</v>
      </c>
      <c r="H506">
        <f t="shared" si="20"/>
        <v>5.230916051669849E-05</v>
      </c>
    </row>
    <row r="507" spans="4:8" ht="12.75">
      <c r="D507">
        <f t="shared" si="17"/>
        <v>2.886751345948129</v>
      </c>
      <c r="E507">
        <f t="shared" si="18"/>
        <v>0.004987780386273817</v>
      </c>
      <c r="G507">
        <f t="shared" si="19"/>
        <v>-4.08248290463863</v>
      </c>
      <c r="H507">
        <f t="shared" si="20"/>
        <v>0.00011965720468194729</v>
      </c>
    </row>
    <row r="508" spans="4:8" ht="12.75">
      <c r="D508">
        <f t="shared" si="17"/>
        <v>3.1754264805429417</v>
      </c>
      <c r="E508">
        <f t="shared" si="18"/>
        <v>0.0018247977022952941</v>
      </c>
      <c r="G508">
        <f t="shared" si="19"/>
        <v>-3.878358759406699</v>
      </c>
      <c r="H508">
        <f t="shared" si="20"/>
        <v>0.00026266215661890837</v>
      </c>
    </row>
    <row r="509" spans="4:8" ht="12.75">
      <c r="D509">
        <f t="shared" si="17"/>
        <v>3.464101615137755</v>
      </c>
      <c r="E509">
        <f t="shared" si="18"/>
        <v>0.0005865421185949151</v>
      </c>
      <c r="G509">
        <f t="shared" si="19"/>
        <v>-3.6742346141747673</v>
      </c>
      <c r="H509">
        <f t="shared" si="20"/>
        <v>0.0005534666871612708</v>
      </c>
    </row>
    <row r="510" spans="4:8" ht="12.75">
      <c r="D510">
        <f t="shared" si="17"/>
        <v>3.7527767497325675</v>
      </c>
      <c r="E510">
        <f t="shared" si="18"/>
        <v>0.00016368617263113944</v>
      </c>
      <c r="G510">
        <f t="shared" si="19"/>
        <v>-3.470110468942836</v>
      </c>
      <c r="H510">
        <f t="shared" si="20"/>
        <v>0.0011198046926286214</v>
      </c>
    </row>
    <row r="511" spans="4:8" ht="12.75">
      <c r="D511">
        <f t="shared" si="17"/>
        <v>4.041451884327381</v>
      </c>
      <c r="E511">
        <f t="shared" si="18"/>
        <v>3.9061473014249125E-05</v>
      </c>
      <c r="G511">
        <f t="shared" si="19"/>
        <v>-3.2659863237109046</v>
      </c>
      <c r="H511">
        <f t="shared" si="20"/>
        <v>0.0021759841186306146</v>
      </c>
    </row>
    <row r="512" spans="4:9" ht="12.75">
      <c r="D512">
        <f t="shared" si="17"/>
        <v>4.330127018922194</v>
      </c>
      <c r="E512">
        <f t="shared" si="18"/>
        <v>7.81229460284984E-06</v>
      </c>
      <c r="G512">
        <f t="shared" si="19"/>
        <v>-3.061862178478973</v>
      </c>
      <c r="H512">
        <f t="shared" si="20"/>
        <v>0.004061837021443829</v>
      </c>
      <c r="I512">
        <f>EXP(-(G512^2)/2)/SQRT(2*3.1415)</f>
        <v>0.003674185561815006</v>
      </c>
    </row>
    <row r="513" spans="7:9" ht="12.75">
      <c r="G513">
        <f t="shared" si="19"/>
        <v>-2.8577380332470415</v>
      </c>
      <c r="H513">
        <f t="shared" si="20"/>
        <v>0.0072848163971546845</v>
      </c>
      <c r="I513">
        <f aca="true" t="shared" si="21" ref="I513:I542">EXP(-(G513^2)/2)/SQRT(2*3.1415)</f>
        <v>0.006722755794495779</v>
      </c>
    </row>
    <row r="514" spans="7:9" ht="12.75">
      <c r="G514">
        <f t="shared" si="19"/>
        <v>-2.65361388801511</v>
      </c>
      <c r="H514">
        <f t="shared" si="20"/>
        <v>0.012554683578075031</v>
      </c>
      <c r="I514">
        <f t="shared" si="21"/>
        <v>0.011798803864736647</v>
      </c>
    </row>
    <row r="515" spans="7:9" ht="12.75">
      <c r="G515">
        <f t="shared" si="19"/>
        <v>-2.4494897427831783</v>
      </c>
      <c r="H515">
        <f t="shared" si="20"/>
        <v>0.020793694676186785</v>
      </c>
      <c r="I515">
        <f t="shared" si="21"/>
        <v>0.019862459488663036</v>
      </c>
    </row>
    <row r="516" spans="7:9" ht="12.75">
      <c r="G516">
        <f t="shared" si="19"/>
        <v>-2.2453655975512468</v>
      </c>
      <c r="H516">
        <f t="shared" si="20"/>
        <v>0.03310016703556258</v>
      </c>
      <c r="I516">
        <f t="shared" si="21"/>
        <v>0.032072474143065986</v>
      </c>
    </row>
    <row r="517" spans="7:9" ht="12.75">
      <c r="G517">
        <f t="shared" si="19"/>
        <v>-2.041241452319315</v>
      </c>
      <c r="H517">
        <f t="shared" si="20"/>
        <v>0.05064325556441086</v>
      </c>
      <c r="I517">
        <f t="shared" si="21"/>
        <v>0.04967481970494042</v>
      </c>
    </row>
    <row r="518" spans="7:9" ht="12.75">
      <c r="G518">
        <f t="shared" si="19"/>
        <v>-1.8371173070873836</v>
      </c>
      <c r="H518">
        <f t="shared" si="20"/>
        <v>0.07447537583001597</v>
      </c>
      <c r="I518">
        <f t="shared" si="21"/>
        <v>0.07379798976447839</v>
      </c>
    </row>
    <row r="519" spans="7:9" ht="12.75">
      <c r="G519">
        <f t="shared" si="19"/>
        <v>-1.6329931618554523</v>
      </c>
      <c r="H519">
        <f t="shared" si="20"/>
        <v>0.10526807929819604</v>
      </c>
      <c r="I519">
        <f t="shared" si="21"/>
        <v>0.10516159414059047</v>
      </c>
    </row>
    <row r="520" spans="7:9" ht="12.75">
      <c r="G520">
        <f t="shared" si="19"/>
        <v>-1.4288690166235207</v>
      </c>
      <c r="H520">
        <f t="shared" si="20"/>
        <v>0.14300569263151133</v>
      </c>
      <c r="I520">
        <f t="shared" si="21"/>
        <v>0.14373885682567908</v>
      </c>
    </row>
    <row r="521" spans="7:9" ht="12.75">
      <c r="G521">
        <f t="shared" si="19"/>
        <v>-1.2247448713915892</v>
      </c>
      <c r="H521">
        <f t="shared" si="20"/>
        <v>0.18670187649113915</v>
      </c>
      <c r="I521">
        <f t="shared" si="21"/>
        <v>0.18844976868880778</v>
      </c>
    </row>
    <row r="522" spans="7:9" ht="12.75">
      <c r="G522">
        <f t="shared" si="19"/>
        <v>-1.0206207261596576</v>
      </c>
      <c r="H522">
        <f t="shared" si="20"/>
        <v>0.23422599050706544</v>
      </c>
      <c r="I522">
        <f t="shared" si="21"/>
        <v>0.2369853106746174</v>
      </c>
    </row>
    <row r="523" spans="7:9" ht="12.75">
      <c r="G523">
        <f t="shared" si="19"/>
        <v>-0.8164965809277261</v>
      </c>
      <c r="H523">
        <f t="shared" si="20"/>
        <v>0.28232597070048027</v>
      </c>
      <c r="I523">
        <f t="shared" si="21"/>
        <v>0.2858588504041524</v>
      </c>
    </row>
    <row r="524" spans="7:9" ht="12.75">
      <c r="G524">
        <f t="shared" si="19"/>
        <v>-0.6123724356957946</v>
      </c>
      <c r="H524">
        <f t="shared" si="20"/>
        <v>0.32690375554792556</v>
      </c>
      <c r="I524">
        <f t="shared" si="21"/>
        <v>0.3307396441403832</v>
      </c>
    </row>
    <row r="525" spans="7:9" ht="12.75">
      <c r="G525">
        <f t="shared" si="19"/>
        <v>-0.4082482904638631</v>
      </c>
      <c r="H525">
        <f t="shared" si="20"/>
        <v>0.36353952125588235</v>
      </c>
      <c r="I525">
        <f t="shared" si="21"/>
        <v>0.3670500295040705</v>
      </c>
    </row>
    <row r="526" spans="7:9" ht="12.75">
      <c r="G526">
        <f t="shared" si="19"/>
        <v>-0.20412414523193154</v>
      </c>
      <c r="H526">
        <f t="shared" si="20"/>
        <v>0.38818626845967213</v>
      </c>
      <c r="I526">
        <f t="shared" si="21"/>
        <v>0.3907227225527199</v>
      </c>
    </row>
    <row r="527" spans="7:9" ht="12.75">
      <c r="G527">
        <f t="shared" si="19"/>
        <v>0</v>
      </c>
      <c r="H527">
        <f t="shared" si="20"/>
        <v>0.3978909251711638</v>
      </c>
      <c r="I527">
        <f t="shared" si="21"/>
        <v>0.3989481634448608</v>
      </c>
    </row>
    <row r="528" spans="7:9" ht="12.75">
      <c r="G528">
        <f t="shared" si="19"/>
        <v>0.20412414523193154</v>
      </c>
      <c r="H528">
        <f t="shared" si="20"/>
        <v>0.3913681231191759</v>
      </c>
      <c r="I528">
        <f t="shared" si="21"/>
        <v>0.3907227225527199</v>
      </c>
    </row>
    <row r="529" spans="7:9" ht="12.75">
      <c r="G529">
        <f t="shared" si="19"/>
        <v>0.4082482904638631</v>
      </c>
      <c r="H529">
        <f t="shared" si="20"/>
        <v>0.36927476133018955</v>
      </c>
      <c r="I529">
        <f t="shared" si="21"/>
        <v>0.3670500295040705</v>
      </c>
    </row>
    <row r="530" spans="7:9" ht="12.75">
      <c r="G530">
        <f t="shared" si="19"/>
        <v>0.6123724356957946</v>
      </c>
      <c r="H530">
        <f t="shared" si="20"/>
        <v>0.3341057364416004</v>
      </c>
      <c r="I530">
        <f t="shared" si="21"/>
        <v>0.3307396441403832</v>
      </c>
    </row>
    <row r="531" spans="7:9" ht="12.75">
      <c r="G531">
        <f t="shared" si="19"/>
        <v>0.8164965809277261</v>
      </c>
      <c r="H531">
        <f t="shared" si="20"/>
        <v>0.28973231832045104</v>
      </c>
      <c r="I531">
        <f t="shared" si="21"/>
        <v>0.2858588504041524</v>
      </c>
    </row>
    <row r="532" spans="7:9" ht="12.75">
      <c r="G532">
        <f aca="true" t="shared" si="22" ref="G532:G542">G359/SQRT($H$465*$B$466*(1-$B$466))</f>
        <v>1.0206207261596576</v>
      </c>
      <c r="H532">
        <f aca="true" t="shared" si="23" ref="H532:H542">H359*SQRT($H$465*$B$466*(1-$B$466))</f>
        <v>0.24070069522006746</v>
      </c>
      <c r="I532">
        <f t="shared" si="21"/>
        <v>0.2369853106746174</v>
      </c>
    </row>
    <row r="533" spans="7:9" ht="12.75">
      <c r="G533">
        <f t="shared" si="22"/>
        <v>1.2247448713915892</v>
      </c>
      <c r="H533">
        <f t="shared" si="23"/>
        <v>0.19146646210687113</v>
      </c>
      <c r="I533">
        <f t="shared" si="21"/>
        <v>0.18844976868880778</v>
      </c>
    </row>
    <row r="534" spans="7:9" ht="12.75">
      <c r="G534">
        <f t="shared" si="22"/>
        <v>1.4288690166235207</v>
      </c>
      <c r="H534">
        <f t="shared" si="23"/>
        <v>0.1457431278723945</v>
      </c>
      <c r="I534">
        <f t="shared" si="21"/>
        <v>0.14373885682567908</v>
      </c>
    </row>
    <row r="535" spans="7:9" ht="12.75">
      <c r="G535">
        <f t="shared" si="22"/>
        <v>1.6329931618554523</v>
      </c>
      <c r="H535">
        <f t="shared" si="23"/>
        <v>0.10609242396593442</v>
      </c>
      <c r="I535">
        <f t="shared" si="21"/>
        <v>0.10516159414059047</v>
      </c>
    </row>
    <row r="536" spans="7:9" ht="12.75">
      <c r="G536">
        <f t="shared" si="22"/>
        <v>1.8371173070873836</v>
      </c>
      <c r="H536">
        <f t="shared" si="23"/>
        <v>0.07380342536760673</v>
      </c>
      <c r="I536">
        <f t="shared" si="21"/>
        <v>0.07379798976447839</v>
      </c>
    </row>
    <row r="537" spans="7:9" ht="12.75">
      <c r="G537">
        <f t="shared" si="22"/>
        <v>2.041241452319315</v>
      </c>
      <c r="H537">
        <f t="shared" si="23"/>
        <v>0.0490265611370527</v>
      </c>
      <c r="I537">
        <f t="shared" si="21"/>
        <v>0.04967481970494042</v>
      </c>
    </row>
    <row r="538" spans="7:9" ht="12.75">
      <c r="G538">
        <f t="shared" si="22"/>
        <v>2.2453655975512468</v>
      </c>
      <c r="H538">
        <f t="shared" si="23"/>
        <v>0.031073172551653216</v>
      </c>
      <c r="I538">
        <f t="shared" si="21"/>
        <v>0.032072474143065986</v>
      </c>
    </row>
    <row r="539" spans="7:9" ht="12.75">
      <c r="G539">
        <f t="shared" si="22"/>
        <v>2.4494897427831783</v>
      </c>
      <c r="H539">
        <f t="shared" si="23"/>
        <v>0.01877337508329054</v>
      </c>
      <c r="I539">
        <f t="shared" si="21"/>
        <v>0.019862459488663036</v>
      </c>
    </row>
    <row r="540" spans="7:9" ht="12.75">
      <c r="G540">
        <f t="shared" si="22"/>
        <v>2.65361388801511</v>
      </c>
      <c r="H540">
        <f t="shared" si="23"/>
        <v>0.01080111991093423</v>
      </c>
      <c r="I540">
        <f t="shared" si="21"/>
        <v>0.011798803864736647</v>
      </c>
    </row>
    <row r="541" spans="7:9" ht="12.75">
      <c r="G541">
        <f t="shared" si="22"/>
        <v>2.8577380332470415</v>
      </c>
      <c r="H541">
        <f t="shared" si="23"/>
        <v>0.005911423735038327</v>
      </c>
      <c r="I541">
        <f t="shared" si="21"/>
        <v>0.006722755794495779</v>
      </c>
    </row>
    <row r="542" spans="7:9" ht="12.75">
      <c r="G542">
        <f t="shared" si="22"/>
        <v>3.061862178478973</v>
      </c>
      <c r="H542">
        <f t="shared" si="23"/>
        <v>0.0030739403422199384</v>
      </c>
      <c r="I542">
        <f t="shared" si="21"/>
        <v>0.003674185561815006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Marron</dc:creator>
  <cp:keywords/>
  <dc:description/>
  <cp:lastModifiedBy>Marron</cp:lastModifiedBy>
  <cp:lastPrinted>1999-09-15T19:43:35Z</cp:lastPrinted>
  <dcterms:created xsi:type="dcterms:W3CDTF">1999-09-10T19:25:24Z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