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<sst xmlns="http://schemas.openxmlformats.org/spreadsheetml/2006/main" count="50" uniqueCount="39">
  <si>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 xml:space="preserve">Class </t>
  </si>
  <si>
    <t>Example</t>
  </si>
  <si>
    <t>Normal</t>
  </si>
  <si>
    <t>Approx</t>
  </si>
  <si>
    <t>to</t>
  </si>
  <si>
    <t>Binomial</t>
  </si>
  <si>
    <t>Part A:</t>
  </si>
  <si>
    <t>Bi(15,0.6)</t>
  </si>
  <si>
    <t>x</t>
  </si>
  <si>
    <t>f(x)</t>
  </si>
  <si>
    <t>Part B:</t>
  </si>
  <si>
    <t>Normalized</t>
  </si>
  <si>
    <t>Bi(15,0.95)</t>
  </si>
  <si>
    <t>mean=</t>
  </si>
  <si>
    <t>sd=</t>
  </si>
  <si>
    <t>(x-mean)/sd</t>
  </si>
  <si>
    <t>sd*f(x)</t>
  </si>
  <si>
    <t>Part C:</t>
  </si>
  <si>
    <t>N(0,1)</t>
  </si>
  <si>
    <t>density</t>
  </si>
  <si>
    <t>Part D:</t>
  </si>
  <si>
    <t>N(mean,sd)</t>
  </si>
  <si>
    <t>z</t>
  </si>
  <si>
    <t>x=mean + sd*Z</t>
  </si>
  <si>
    <t>Part E:</t>
  </si>
  <si>
    <t>Exact:</t>
  </si>
  <si>
    <t>Normal Approx:</t>
  </si>
  <si>
    <t>Part F:</t>
  </si>
  <si>
    <t xml:space="preserve">mean = </t>
  </si>
  <si>
    <t>Part G:</t>
  </si>
  <si>
    <t>Part H:</t>
  </si>
  <si>
    <t>Approx 1</t>
  </si>
  <si>
    <t>P{X &lt;= 10}</t>
  </si>
  <si>
    <t>P{X&lt;=15} =</t>
  </si>
  <si>
    <t>Approx 2</t>
  </si>
  <si>
    <t>P{X &lt; 11}</t>
  </si>
  <si>
    <t>Approx 3</t>
  </si>
  <si>
    <t>P{X &lt;= 10.5}</t>
  </si>
  <si>
    <t>Rel. Err.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</si>
</sst>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Stat23, Eg. 12a, Bi(15,0.95)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Sheet1!$B$7:$B$22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0"/>
        <c:axId val="62354369"/>
        <c:axId val="24318410"/>
      </c:barChart>
      <c:catAx>
        <c:axId val="6235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18410"/>
        <c:crosses val="autoZero"/>
        <c:auto val="1"/>
        <c:lblOffset val="100"/>
        <c:noMultiLvlLbl val="0"/>
      </c:catAx>
      <c:valAx>
        <c:axId val="24318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4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Stat 23, Eg. 12b, Normalized Bi(15,0.95)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Sheet1!$A$46:$A$53</c:f>
              <c:numCache/>
            </c:numRef>
          </c:cat>
          <c:val>
            <c:numRef>
              <c:f>Sheet1!$B$46:$B$53</c:f>
              <c:numCache/>
            </c:numRef>
          </c:val>
        </c:ser>
        <c:gapWidth val="0"/>
        <c:axId val="17539099"/>
        <c:axId val="23634164"/>
      </c:barChart>
      <c:catAx>
        <c:axId val="1753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(x - mean) / 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34164"/>
        <c:crosses val="autoZero"/>
        <c:auto val="1"/>
        <c:lblOffset val="100"/>
        <c:noMultiLvlLbl val="0"/>
      </c:catAx>
      <c:valAx>
        <c:axId val="2363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sd * 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39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Stat 23, Eg. 12c, N(0,1) density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Sheet1!$A$64:$A$102</c:f>
              <c:numCache/>
            </c:numRef>
          </c:cat>
          <c:val>
            <c:numRef>
              <c:f>Sheet1!$B$64:$B$102</c:f>
              <c:numCache/>
            </c:numRef>
          </c:val>
          <c:smooth val="0"/>
        </c:ser>
        <c:axId val="11380885"/>
        <c:axId val="35319102"/>
      </c:lineChart>
      <c:catAx>
        <c:axId val="11380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19102"/>
        <c:crosses val="autoZero"/>
        <c:auto val="1"/>
        <c:lblOffset val="100"/>
        <c:noMultiLvlLbl val="0"/>
      </c:catAx>
      <c:valAx>
        <c:axId val="35319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80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Stat 23, Eg. 12d, N(mean,sd)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Sheet1!$A$108:$A$258</c:f>
              <c:numCache/>
            </c:numRef>
          </c:cat>
          <c:val>
            <c:numRef>
              <c:f>Sheet1!$B$108:$B$258</c:f>
              <c:numCache/>
            </c:numRef>
          </c:val>
          <c:smooth val="0"/>
        </c:ser>
        <c:axId val="49436463"/>
        <c:axId val="42274984"/>
      </c:lineChart>
      <c:catAx>
        <c:axId val="4943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sd*f(z)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74984"/>
        <c:crosses val="autoZero"/>
        <c:auto val="1"/>
        <c:lblOffset val="100"/>
        <c:noMultiLvlLbl val="0"/>
      </c:catAx>
      <c:valAx>
        <c:axId val="42274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sd*z +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6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Stat 23, Eg. 12f, Bi(15,0.6)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Sheet1!$A$271:$A$286</c:f>
              <c:numCache/>
            </c:numRef>
          </c:cat>
          <c:val>
            <c:numRef>
              <c:f>Sheet1!$B$271:$B$286</c:f>
              <c:numCache/>
            </c:numRef>
          </c:val>
        </c:ser>
        <c:gapWidth val="0"/>
        <c:axId val="44930537"/>
        <c:axId val="1721650"/>
      </c:barChart>
      <c:catAx>
        <c:axId val="44930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1650"/>
        <c:crosses val="autoZero"/>
        <c:auto val="1"/>
        <c:lblOffset val="100"/>
        <c:noMultiLvlLbl val="0"/>
      </c:catAx>
      <c:valAx>
        <c:axId val="1721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30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Stat 23, Eg. 12g, N(mean,sd)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Sheet1!$A$299:$A$363</c:f>
              <c:numCache/>
            </c:numRef>
          </c:cat>
          <c:val>
            <c:numRef>
              <c:f>Sheet1!$B$299:$B$363</c:f>
              <c:numCache/>
            </c:numRef>
          </c:val>
          <c:smooth val="0"/>
        </c:ser>
        <c:axId val="15494851"/>
        <c:axId val="5235932"/>
      </c:lineChart>
      <c:catAx>
        <c:axId val="1549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sd * z +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5932"/>
        <c:crosses val="autoZero"/>
        <c:auto val="1"/>
        <c:lblOffset val="100"/>
        <c:noMultiLvlLbl val="0"/>
      </c:catAx>
      <c:valAx>
        <c:axId val="5235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sd * f(z)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94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0</xdr:rowOff>
    </xdr:from>
    <xdr:to>
      <xdr:col>13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952750" y="647700"/>
        <a:ext cx="54768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33</xdr:row>
      <xdr:rowOff>0</xdr:rowOff>
    </xdr:from>
    <xdr:to>
      <xdr:col>13</xdr:col>
      <xdr:colOff>0</xdr:colOff>
      <xdr:row>58</xdr:row>
      <xdr:rowOff>9525</xdr:rowOff>
    </xdr:to>
    <xdr:graphicFrame>
      <xdr:nvGraphicFramePr>
        <xdr:cNvPr id="2" name="Chart 3"/>
        <xdr:cNvGraphicFramePr/>
      </xdr:nvGraphicFramePr>
      <xdr:xfrm>
        <a:off x="2933700" y="5343525"/>
        <a:ext cx="54959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63</xdr:row>
      <xdr:rowOff>9525</xdr:rowOff>
    </xdr:from>
    <xdr:to>
      <xdr:col>13</xdr:col>
      <xdr:colOff>0</xdr:colOff>
      <xdr:row>87</xdr:row>
      <xdr:rowOff>152400</xdr:rowOff>
    </xdr:to>
    <xdr:graphicFrame>
      <xdr:nvGraphicFramePr>
        <xdr:cNvPr id="3" name="Chart 5"/>
        <xdr:cNvGraphicFramePr/>
      </xdr:nvGraphicFramePr>
      <xdr:xfrm>
        <a:off x="2943225" y="10210800"/>
        <a:ext cx="548640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107</xdr:row>
      <xdr:rowOff>0</xdr:rowOff>
    </xdr:from>
    <xdr:to>
      <xdr:col>13</xdr:col>
      <xdr:colOff>0</xdr:colOff>
      <xdr:row>132</xdr:row>
      <xdr:rowOff>0</xdr:rowOff>
    </xdr:to>
    <xdr:graphicFrame>
      <xdr:nvGraphicFramePr>
        <xdr:cNvPr id="4" name="Chart 6"/>
        <xdr:cNvGraphicFramePr/>
      </xdr:nvGraphicFramePr>
      <xdr:xfrm>
        <a:off x="2943225" y="17325975"/>
        <a:ext cx="54864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268</xdr:row>
      <xdr:rowOff>0</xdr:rowOff>
    </xdr:from>
    <xdr:to>
      <xdr:col>12</xdr:col>
      <xdr:colOff>600075</xdr:colOff>
      <xdr:row>293</xdr:row>
      <xdr:rowOff>0</xdr:rowOff>
    </xdr:to>
    <xdr:graphicFrame>
      <xdr:nvGraphicFramePr>
        <xdr:cNvPr id="5" name="Chart 7"/>
        <xdr:cNvGraphicFramePr/>
      </xdr:nvGraphicFramePr>
      <xdr:xfrm>
        <a:off x="2943225" y="43395900"/>
        <a:ext cx="5476875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298</xdr:row>
      <xdr:rowOff>0</xdr:rowOff>
    </xdr:from>
    <xdr:to>
      <xdr:col>13</xdr:col>
      <xdr:colOff>0</xdr:colOff>
      <xdr:row>323</xdr:row>
      <xdr:rowOff>9525</xdr:rowOff>
    </xdr:to>
    <xdr:graphicFrame>
      <xdr:nvGraphicFramePr>
        <xdr:cNvPr id="6" name="Chart 8"/>
        <xdr:cNvGraphicFramePr/>
      </xdr:nvGraphicFramePr>
      <xdr:xfrm>
        <a:off x="2943225" y="48253650"/>
        <a:ext cx="5486400" cy="4057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4"/>
  <sheetViews>
    <sheetView tabSelected="1" workbookViewId="0" topLeftCell="A255">
      <selection activeCell="B265" sqref="B265"/>
    </sheetView>
  </sheetViews>
  <sheetFormatPr defaultColWidth="9.140625" defaultRowHeight="12.75"/>
  <cols>
    <col min="1" max="1" width="13.421875" style="0" customWidth="1"/>
    <col min="2" max="2" width="12.421875" style="0" bestFit="1" customWidth="1"/>
  </cols>
  <sheetData>
    <row r="1" spans="1:9" ht="12.75">
      <c r="A1" t="s">
        <v>0</v>
      </c>
      <c r="B1" t="s">
        <v>1</v>
      </c>
      <c r="C1">
        <v>12</v>
      </c>
      <c r="F1" t="s">
        <v>2</v>
      </c>
      <c r="G1" t="s">
        <v>3</v>
      </c>
      <c r="H1" t="s">
        <v>4</v>
      </c>
      <c r="I1" t="s">
        <v>5</v>
      </c>
    </row>
    <row r="4" spans="1:2" ht="12.75">
      <c r="A4" t="s">
        <v>6</v>
      </c>
      <c r="B4" t="s">
        <v>12</v>
      </c>
    </row>
    <row r="6" spans="1:2" ht="12.75">
      <c r="A6" t="s">
        <v>8</v>
      </c>
      <c r="B6" t="s">
        <v>9</v>
      </c>
    </row>
    <row r="7" spans="1:2" ht="12.75">
      <c r="A7">
        <v>0</v>
      </c>
      <c r="B7">
        <f>BINOMDIST(A7,15,0.95,FALSE)</f>
        <v>3.0517578125000484E-20</v>
      </c>
    </row>
    <row r="8" spans="1:2" ht="12.75">
      <c r="A8">
        <v>1</v>
      </c>
      <c r="B8">
        <f aca="true" t="shared" si="0" ref="B8:B22">BINOMDIST(A8,15,0.95,FALSE)</f>
        <v>8.697509765625132E-18</v>
      </c>
    </row>
    <row r="9" spans="1:2" ht="12.75">
      <c r="A9">
        <v>2</v>
      </c>
      <c r="B9">
        <f t="shared" si="0"/>
        <v>1.156768798828142E-15</v>
      </c>
    </row>
    <row r="10" spans="1:2" ht="12.75">
      <c r="A10">
        <v>3</v>
      </c>
      <c r="B10">
        <f t="shared" si="0"/>
        <v>9.524063110351697E-14</v>
      </c>
    </row>
    <row r="11" spans="1:2" ht="12.75">
      <c r="A11">
        <v>4</v>
      </c>
      <c r="B11">
        <f t="shared" si="0"/>
        <v>5.428715972900463E-12</v>
      </c>
    </row>
    <row r="12" spans="1:2" ht="12.75">
      <c r="A12">
        <v>5</v>
      </c>
      <c r="B12">
        <f t="shared" si="0"/>
        <v>2.2692032766723836E-10</v>
      </c>
    </row>
    <row r="13" spans="1:2" ht="12.75">
      <c r="A13">
        <v>6</v>
      </c>
      <c r="B13">
        <f t="shared" si="0"/>
        <v>7.185810376129211E-09</v>
      </c>
    </row>
    <row r="14" spans="1:2" ht="12.75">
      <c r="A14">
        <v>7</v>
      </c>
      <c r="B14">
        <f t="shared" si="0"/>
        <v>1.7553908204544207E-07</v>
      </c>
    </row>
    <row r="15" spans="1:2" ht="12.75">
      <c r="A15">
        <v>8</v>
      </c>
      <c r="B15">
        <f t="shared" si="0"/>
        <v>3.335242558863396E-06</v>
      </c>
    </row>
    <row r="16" spans="1:2" ht="12.75">
      <c r="A16">
        <v>9</v>
      </c>
      <c r="B16">
        <f t="shared" si="0"/>
        <v>4.9287473369870175E-05</v>
      </c>
    </row>
    <row r="17" spans="1:2" ht="12.75">
      <c r="A17">
        <v>10</v>
      </c>
      <c r="B17">
        <f t="shared" si="0"/>
        <v>0.0005618771964165186</v>
      </c>
    </row>
    <row r="18" spans="1:2" ht="12.75">
      <c r="A18">
        <v>11</v>
      </c>
      <c r="B18">
        <f t="shared" si="0"/>
        <v>0.004852575787233567</v>
      </c>
    </row>
    <row r="19" spans="1:2" ht="12.75">
      <c r="A19">
        <v>12</v>
      </c>
      <c r="B19">
        <f t="shared" si="0"/>
        <v>0.03073297998581257</v>
      </c>
    </row>
    <row r="20" spans="1:2" ht="12.75">
      <c r="A20">
        <v>13</v>
      </c>
      <c r="B20">
        <f t="shared" si="0"/>
        <v>0.13475229686087029</v>
      </c>
    </row>
    <row r="21" spans="1:2" ht="12.75">
      <c r="A21">
        <v>14</v>
      </c>
      <c r="B21">
        <f t="shared" si="0"/>
        <v>0.3657562343366476</v>
      </c>
    </row>
    <row r="22" spans="1:2" ht="12.75">
      <c r="A22">
        <v>15</v>
      </c>
      <c r="B22">
        <f t="shared" si="0"/>
        <v>0.46329123015975304</v>
      </c>
    </row>
    <row r="23" ht="12.75">
      <c r="A23">
        <v>16</v>
      </c>
    </row>
    <row r="24" ht="12.75">
      <c r="A24">
        <v>17</v>
      </c>
    </row>
    <row r="25" ht="12.75">
      <c r="A25">
        <v>18</v>
      </c>
    </row>
    <row r="26" ht="12.75">
      <c r="A26">
        <v>19</v>
      </c>
    </row>
    <row r="27" ht="12.75">
      <c r="A27">
        <v>20</v>
      </c>
    </row>
    <row r="28" ht="12.75">
      <c r="A28">
        <v>21</v>
      </c>
    </row>
    <row r="29" ht="12.75">
      <c r="A29">
        <v>22</v>
      </c>
    </row>
    <row r="32" spans="1:9" ht="12.75">
      <c r="A32" t="s">
        <v>10</v>
      </c>
      <c r="B32" t="s">
        <v>11</v>
      </c>
      <c r="C32" t="s">
        <v>7</v>
      </c>
      <c r="F32" t="s">
        <v>13</v>
      </c>
      <c r="G32">
        <f>15*0.95</f>
        <v>14.25</v>
      </c>
      <c r="H32" t="s">
        <v>14</v>
      </c>
      <c r="I32">
        <f>SQRT(15*0.95*0.05)</f>
        <v>0.8440971508067067</v>
      </c>
    </row>
    <row r="34" spans="1:2" ht="12.75">
      <c r="A34" t="s">
        <v>15</v>
      </c>
      <c r="B34" t="s">
        <v>16</v>
      </c>
    </row>
    <row r="35" spans="1:2" ht="12.75">
      <c r="A35">
        <f>(A7-$G$32)/$I$32</f>
        <v>-16.88194301613413</v>
      </c>
      <c r="B35">
        <f>$I$32*B7</f>
        <v>2.5759800744833987E-20</v>
      </c>
    </row>
    <row r="36" spans="1:2" ht="12.75">
      <c r="A36">
        <f aca="true" t="shared" si="1" ref="A36:A53">(A8-$G$32)/$I$32</f>
        <v>-15.697245260615947</v>
      </c>
      <c r="B36">
        <f aca="true" t="shared" si="2" ref="B36:B50">$I$32*B8</f>
        <v>7.34154321227768E-18</v>
      </c>
    </row>
    <row r="37" spans="1:2" ht="12.75">
      <c r="A37">
        <f t="shared" si="1"/>
        <v>-14.512547505097762</v>
      </c>
      <c r="B37">
        <f t="shared" si="2"/>
        <v>9.764252472329312E-16</v>
      </c>
    </row>
    <row r="38" spans="1:2" ht="12.75">
      <c r="A38">
        <f t="shared" si="1"/>
        <v>-13.327849749579578</v>
      </c>
      <c r="B38">
        <f t="shared" si="2"/>
        <v>8.039234535551127E-14</v>
      </c>
    </row>
    <row r="39" spans="1:2" ht="12.75">
      <c r="A39">
        <f t="shared" si="1"/>
        <v>-12.143151994061393</v>
      </c>
      <c r="B39">
        <f t="shared" si="2"/>
        <v>4.58236368526414E-12</v>
      </c>
    </row>
    <row r="40" spans="1:2" ht="12.75">
      <c r="A40">
        <f t="shared" si="1"/>
        <v>-10.958454238543208</v>
      </c>
      <c r="B40">
        <f t="shared" si="2"/>
        <v>1.9154280204404018E-10</v>
      </c>
    </row>
    <row r="41" spans="1:2" ht="12.75">
      <c r="A41">
        <f t="shared" si="1"/>
        <v>-9.773756483025023</v>
      </c>
      <c r="B41">
        <f t="shared" si="2"/>
        <v>6.065522064727936E-09</v>
      </c>
    </row>
    <row r="42" spans="1:2" ht="12.75">
      <c r="A42">
        <f t="shared" si="1"/>
        <v>-8.589058727506838</v>
      </c>
      <c r="B42">
        <f t="shared" si="2"/>
        <v>1.4817203900978238E-07</v>
      </c>
    </row>
    <row r="43" spans="1:2" ht="12.75">
      <c r="A43">
        <f t="shared" si="1"/>
        <v>-7.404360971988654</v>
      </c>
      <c r="B43">
        <f t="shared" si="2"/>
        <v>2.8152687411858623E-06</v>
      </c>
    </row>
    <row r="44" spans="1:2" ht="12.75">
      <c r="A44">
        <f t="shared" si="1"/>
        <v>-6.21966321647047</v>
      </c>
      <c r="B44">
        <f t="shared" si="2"/>
        <v>4.1603415841968845E-05</v>
      </c>
    </row>
    <row r="45" spans="1:2" ht="12.75">
      <c r="A45">
        <f t="shared" si="1"/>
        <v>-5.034965460952285</v>
      </c>
      <c r="B45">
        <f t="shared" si="2"/>
        <v>0.00047427894059844366</v>
      </c>
    </row>
    <row r="46" spans="1:2" ht="12.75">
      <c r="A46">
        <f t="shared" si="1"/>
        <v>-3.8502677054341</v>
      </c>
      <c r="B46">
        <f t="shared" si="2"/>
        <v>0.0040960453960774655</v>
      </c>
    </row>
    <row r="47" spans="1:2" ht="12.75">
      <c r="A47">
        <f t="shared" si="1"/>
        <v>-2.6655699499159153</v>
      </c>
      <c r="B47">
        <f t="shared" si="2"/>
        <v>0.025941620841823932</v>
      </c>
    </row>
    <row r="48" spans="1:2" ht="12.75">
      <c r="A48">
        <f t="shared" si="1"/>
        <v>-1.4808721943977308</v>
      </c>
      <c r="B48">
        <f t="shared" si="2"/>
        <v>0.11374402984492013</v>
      </c>
    </row>
    <row r="49" spans="1:2" ht="12.75">
      <c r="A49">
        <f t="shared" si="1"/>
        <v>-0.29617443887954614</v>
      </c>
      <c r="B49">
        <f t="shared" si="2"/>
        <v>0.3087337952933544</v>
      </c>
    </row>
    <row r="50" spans="1:2" ht="12.75">
      <c r="A50">
        <f t="shared" si="1"/>
        <v>0.8885233166386385</v>
      </c>
      <c r="B50">
        <f t="shared" si="2"/>
        <v>0.3910628073715817</v>
      </c>
    </row>
    <row r="51" spans="1:2" ht="12.75">
      <c r="A51">
        <f t="shared" si="1"/>
        <v>2.073221072156823</v>
      </c>
      <c r="B51">
        <v>0</v>
      </c>
    </row>
    <row r="52" spans="1:2" ht="12.75">
      <c r="A52">
        <f t="shared" si="1"/>
        <v>3.2579188276750077</v>
      </c>
      <c r="B52">
        <v>0</v>
      </c>
    </row>
    <row r="53" spans="1:2" ht="12.75">
      <c r="A53">
        <f t="shared" si="1"/>
        <v>4.4426165831931925</v>
      </c>
      <c r="B53">
        <v>0</v>
      </c>
    </row>
    <row r="61" spans="1:3" ht="12.75">
      <c r="A61" t="s">
        <v>17</v>
      </c>
      <c r="B61" t="s">
        <v>18</v>
      </c>
      <c r="C61" t="s">
        <v>19</v>
      </c>
    </row>
    <row r="63" ht="12.75">
      <c r="A63" t="s">
        <v>22</v>
      </c>
    </row>
    <row r="64" spans="1:2" ht="12.75">
      <c r="A64">
        <v>-5.03</v>
      </c>
      <c r="B64">
        <f>NORMDIST(A64,0,1,FALSE)</f>
        <v>1.279055640476574E-06</v>
      </c>
    </row>
    <row r="65" spans="1:2" ht="12.75">
      <c r="A65">
        <v>-4.78</v>
      </c>
      <c r="B65">
        <f aca="true" t="shared" si="3" ref="B65:B102">NORMDIST(A65,0,1,FALSE)</f>
        <v>4.359563879671636E-06</v>
      </c>
    </row>
    <row r="66" spans="1:2" ht="12.75">
      <c r="A66">
        <v>-4.53</v>
      </c>
      <c r="B66">
        <f t="shared" si="3"/>
        <v>1.395896598515477E-05</v>
      </c>
    </row>
    <row r="67" spans="1:2" ht="12.75">
      <c r="A67">
        <v>-4.28</v>
      </c>
      <c r="B67">
        <f t="shared" si="3"/>
        <v>4.1987502931617315E-05</v>
      </c>
    </row>
    <row r="68" spans="1:2" ht="12.75">
      <c r="A68">
        <v>-4.03</v>
      </c>
      <c r="B68">
        <f t="shared" si="3"/>
        <v>0.00011864336075456577</v>
      </c>
    </row>
    <row r="69" spans="1:2" ht="12.75">
      <c r="A69">
        <v>-3.78</v>
      </c>
      <c r="B69">
        <f t="shared" si="3"/>
        <v>0.0003149368129075218</v>
      </c>
    </row>
    <row r="70" spans="1:2" ht="12.75">
      <c r="A70">
        <v>-3.53</v>
      </c>
      <c r="B70">
        <f t="shared" si="3"/>
        <v>0.0007853441463924699</v>
      </c>
    </row>
    <row r="71" spans="1:2" ht="12.75">
      <c r="A71">
        <v>-3.28</v>
      </c>
      <c r="B71">
        <f t="shared" si="3"/>
        <v>0.0018397261808242808</v>
      </c>
    </row>
    <row r="72" spans="1:2" ht="12.75">
      <c r="A72">
        <v>-3.03</v>
      </c>
      <c r="B72">
        <f t="shared" si="3"/>
        <v>0.004048582200094429</v>
      </c>
    </row>
    <row r="73" spans="1:2" ht="12.75">
      <c r="A73">
        <v>-2.78</v>
      </c>
      <c r="B73">
        <f t="shared" si="3"/>
        <v>0.008369689154653033</v>
      </c>
    </row>
    <row r="74" spans="1:2" ht="12.75">
      <c r="A74">
        <v>-2.53</v>
      </c>
      <c r="B74">
        <f t="shared" si="3"/>
        <v>0.016254450460600502</v>
      </c>
    </row>
    <row r="75" spans="1:2" ht="12.75">
      <c r="A75">
        <v>-2.28</v>
      </c>
      <c r="B75">
        <f t="shared" si="3"/>
        <v>0.029654584847341275</v>
      </c>
    </row>
    <row r="76" spans="1:2" ht="12.75">
      <c r="A76">
        <v>-2.03</v>
      </c>
      <c r="B76">
        <f t="shared" si="3"/>
        <v>0.0508239014936912</v>
      </c>
    </row>
    <row r="77" spans="1:2" ht="12.75">
      <c r="A77">
        <v>-1.78</v>
      </c>
      <c r="B77">
        <f t="shared" si="3"/>
        <v>0.0818277759921428</v>
      </c>
    </row>
    <row r="78" spans="1:2" ht="12.75">
      <c r="A78">
        <v>-1.53</v>
      </c>
      <c r="B78">
        <f t="shared" si="3"/>
        <v>0.12376278952152311</v>
      </c>
    </row>
    <row r="79" spans="1:2" ht="12.75">
      <c r="A79">
        <v>-1.28</v>
      </c>
      <c r="B79">
        <f t="shared" si="3"/>
        <v>0.17584743029766234</v>
      </c>
    </row>
    <row r="80" spans="1:2" ht="12.75">
      <c r="A80">
        <v>-1.03</v>
      </c>
      <c r="B80">
        <f t="shared" si="3"/>
        <v>0.2347137638970118</v>
      </c>
    </row>
    <row r="81" spans="1:2" ht="12.75">
      <c r="A81">
        <v>-0.78</v>
      </c>
      <c r="B81">
        <f t="shared" si="3"/>
        <v>0.2943050297883251</v>
      </c>
    </row>
    <row r="82" spans="1:2" ht="12.75">
      <c r="A82">
        <v>-0.53</v>
      </c>
      <c r="B82">
        <f t="shared" si="3"/>
        <v>0.3466677213357916</v>
      </c>
    </row>
    <row r="83" spans="1:2" ht="12.75">
      <c r="A83">
        <v>-0.28</v>
      </c>
      <c r="B83">
        <f t="shared" si="3"/>
        <v>0.3836062921534785</v>
      </c>
    </row>
    <row r="84" spans="1:2" ht="12.75">
      <c r="A84">
        <v>-0.0300000000000002</v>
      </c>
      <c r="B84">
        <f t="shared" si="3"/>
        <v>0.39876279676209964</v>
      </c>
    </row>
    <row r="85" spans="1:2" ht="12.75">
      <c r="A85">
        <v>0.22</v>
      </c>
      <c r="B85">
        <f t="shared" si="3"/>
        <v>0.38940375883379036</v>
      </c>
    </row>
    <row r="86" spans="1:2" ht="12.75">
      <c r="A86">
        <v>0.47</v>
      </c>
      <c r="B86">
        <f t="shared" si="3"/>
        <v>0.3572253252258008</v>
      </c>
    </row>
    <row r="87" spans="1:2" ht="12.75">
      <c r="A87">
        <v>0.72</v>
      </c>
      <c r="B87">
        <f t="shared" si="3"/>
        <v>0.3078512604698529</v>
      </c>
    </row>
    <row r="88" spans="1:2" ht="12.75">
      <c r="A88">
        <v>0.97</v>
      </c>
      <c r="B88">
        <f t="shared" si="3"/>
        <v>0.24922765248306591</v>
      </c>
    </row>
    <row r="89" spans="1:2" ht="12.75">
      <c r="A89">
        <v>1.22</v>
      </c>
      <c r="B89">
        <f t="shared" si="3"/>
        <v>0.1895431580916402</v>
      </c>
    </row>
    <row r="90" spans="1:2" ht="12.75">
      <c r="A90">
        <v>1.47</v>
      </c>
      <c r="B90">
        <f t="shared" si="3"/>
        <v>0.1354180615740713</v>
      </c>
    </row>
    <row r="91" spans="1:2" ht="12.75">
      <c r="A91">
        <v>1.72</v>
      </c>
      <c r="B91">
        <f t="shared" si="3"/>
        <v>0.09088697901628286</v>
      </c>
    </row>
    <row r="92" spans="1:2" ht="12.75">
      <c r="A92">
        <v>1.97</v>
      </c>
      <c r="B92">
        <f t="shared" si="3"/>
        <v>0.057303788919117124</v>
      </c>
    </row>
    <row r="93" spans="1:2" ht="12.75">
      <c r="A93">
        <v>2.22</v>
      </c>
      <c r="B93">
        <f t="shared" si="3"/>
        <v>0.03394076318244918</v>
      </c>
    </row>
    <row r="94" spans="1:2" ht="12.75">
      <c r="A94">
        <v>2.47</v>
      </c>
      <c r="B94">
        <f t="shared" si="3"/>
        <v>0.01888497714185616</v>
      </c>
    </row>
    <row r="95" spans="1:2" ht="12.75">
      <c r="A95">
        <v>2.72</v>
      </c>
      <c r="B95">
        <f t="shared" si="3"/>
        <v>0.00987115379475113</v>
      </c>
    </row>
    <row r="96" spans="1:2" ht="12.75">
      <c r="A96">
        <v>2.97</v>
      </c>
      <c r="B96">
        <f t="shared" si="3"/>
        <v>0.004847032905978944</v>
      </c>
    </row>
    <row r="97" spans="1:2" ht="12.75">
      <c r="A97">
        <v>3.22</v>
      </c>
      <c r="B97">
        <f t="shared" si="3"/>
        <v>0.002235839439688538</v>
      </c>
    </row>
    <row r="98" spans="1:2" ht="12.75">
      <c r="A98">
        <v>3.47</v>
      </c>
      <c r="B98">
        <f t="shared" si="3"/>
        <v>0.0009688618429198457</v>
      </c>
    </row>
    <row r="99" spans="1:2" ht="12.75">
      <c r="A99">
        <v>3.72</v>
      </c>
      <c r="B99">
        <f t="shared" si="3"/>
        <v>0.00039440252496915617</v>
      </c>
    </row>
    <row r="100" spans="1:2" ht="12.75">
      <c r="A100">
        <v>3.97</v>
      </c>
      <c r="B100">
        <f t="shared" si="3"/>
        <v>0.00015082527155051777</v>
      </c>
    </row>
    <row r="101" spans="1:2" ht="12.75">
      <c r="A101">
        <v>4.22</v>
      </c>
      <c r="B101">
        <f t="shared" si="3"/>
        <v>5.418326108954014E-05</v>
      </c>
    </row>
    <row r="102" spans="1:2" ht="12.75">
      <c r="A102">
        <v>4.47</v>
      </c>
      <c r="B102">
        <f t="shared" si="3"/>
        <v>1.8285749209547377E-05</v>
      </c>
    </row>
    <row r="105" spans="1:3" ht="12.75">
      <c r="A105" t="s">
        <v>20</v>
      </c>
      <c r="B105" t="s">
        <v>21</v>
      </c>
      <c r="C105" t="s">
        <v>19</v>
      </c>
    </row>
    <row r="107" spans="1:2" ht="12.75">
      <c r="A107" t="s">
        <v>23</v>
      </c>
      <c r="B107" t="s">
        <v>9</v>
      </c>
    </row>
    <row r="108" spans="1:2" ht="12.75">
      <c r="A108">
        <v>0</v>
      </c>
      <c r="B108">
        <f>NORMDIST(A108,$G$32,$I$32,FALSE)</f>
        <v>6.131319679037835E-63</v>
      </c>
    </row>
    <row r="109" spans="1:2" ht="12.75">
      <c r="A109">
        <v>0.1</v>
      </c>
      <c r="B109">
        <f aca="true" t="shared" si="4" ref="B109:B172">NORMDIST(A109,$G$32,$I$32,FALSE)</f>
        <v>4.498785052484991E-62</v>
      </c>
    </row>
    <row r="110" spans="1:2" ht="12.75">
      <c r="A110">
        <v>0.2</v>
      </c>
      <c r="B110">
        <f t="shared" si="4"/>
        <v>3.2549263458882465E-61</v>
      </c>
    </row>
    <row r="111" spans="1:2" ht="12.75">
      <c r="A111">
        <v>0.3</v>
      </c>
      <c r="B111">
        <f t="shared" si="4"/>
        <v>2.3221577895456087E-60</v>
      </c>
    </row>
    <row r="112" spans="1:2" ht="12.75">
      <c r="A112">
        <v>0.4</v>
      </c>
      <c r="B112">
        <f t="shared" si="4"/>
        <v>1.633604519656465E-59</v>
      </c>
    </row>
    <row r="113" spans="1:2" ht="12.75">
      <c r="A113">
        <v>0.5</v>
      </c>
      <c r="B113">
        <f t="shared" si="4"/>
        <v>1.1332005194637738E-58</v>
      </c>
    </row>
    <row r="114" spans="1:2" ht="12.75">
      <c r="A114">
        <v>0.6</v>
      </c>
      <c r="B114">
        <f t="shared" si="4"/>
        <v>7.751241041423061E-58</v>
      </c>
    </row>
    <row r="115" spans="1:2" ht="12.75">
      <c r="A115">
        <v>0.7</v>
      </c>
      <c r="B115">
        <f t="shared" si="4"/>
        <v>5.228057539636625E-57</v>
      </c>
    </row>
    <row r="116" spans="1:2" ht="12.75">
      <c r="A116">
        <v>0.8</v>
      </c>
      <c r="B116">
        <f t="shared" si="4"/>
        <v>3.4770754442023384E-56</v>
      </c>
    </row>
    <row r="117" spans="1:2" ht="12.75">
      <c r="A117">
        <v>0.9</v>
      </c>
      <c r="B117">
        <f t="shared" si="4"/>
        <v>2.280302734076752E-55</v>
      </c>
    </row>
    <row r="118" spans="1:2" ht="12.75">
      <c r="A118">
        <v>1</v>
      </c>
      <c r="B118">
        <f t="shared" si="4"/>
        <v>1.4746044523478358E-54</v>
      </c>
    </row>
    <row r="119" spans="1:2" ht="12.75">
      <c r="A119">
        <v>1.1</v>
      </c>
      <c r="B119">
        <f t="shared" si="4"/>
        <v>9.402930207253001E-54</v>
      </c>
    </row>
    <row r="120" spans="1:2" ht="12.75">
      <c r="A120">
        <v>1.2</v>
      </c>
      <c r="B120">
        <f t="shared" si="4"/>
        <v>5.912287208767636E-53</v>
      </c>
    </row>
    <row r="121" spans="1:2" ht="12.75">
      <c r="A121">
        <v>1.3</v>
      </c>
      <c r="B121">
        <f t="shared" si="4"/>
        <v>3.665662465683159E-52</v>
      </c>
    </row>
    <row r="122" spans="1:2" ht="12.75">
      <c r="A122">
        <v>1.4</v>
      </c>
      <c r="B122">
        <f t="shared" si="4"/>
        <v>2.2410629765734374E-51</v>
      </c>
    </row>
    <row r="123" spans="1:2" ht="12.75">
      <c r="A123">
        <v>1.5</v>
      </c>
      <c r="B123">
        <f t="shared" si="4"/>
        <v>1.3510153643594385E-50</v>
      </c>
    </row>
    <row r="124" spans="1:2" ht="12.75">
      <c r="A124">
        <v>1.6</v>
      </c>
      <c r="B124">
        <f t="shared" si="4"/>
        <v>8.03102825825386E-50</v>
      </c>
    </row>
    <row r="125" spans="1:2" ht="12.75">
      <c r="A125">
        <v>1.7</v>
      </c>
      <c r="B125">
        <f t="shared" si="4"/>
        <v>4.707460221489248E-49</v>
      </c>
    </row>
    <row r="126" spans="1:2" ht="12.75">
      <c r="A126">
        <v>1.8</v>
      </c>
      <c r="B126">
        <f t="shared" si="4"/>
        <v>2.720863799949387E-48</v>
      </c>
    </row>
    <row r="127" spans="1:2" ht="12.75">
      <c r="A127">
        <v>1.9</v>
      </c>
      <c r="B127">
        <f t="shared" si="4"/>
        <v>1.550713562037804E-47</v>
      </c>
    </row>
    <row r="128" spans="1:2" ht="12.75">
      <c r="A128">
        <v>2</v>
      </c>
      <c r="B128">
        <f t="shared" si="4"/>
        <v>8.714871873914083E-47</v>
      </c>
    </row>
    <row r="129" spans="1:2" ht="12.75">
      <c r="A129">
        <v>2.1</v>
      </c>
      <c r="B129">
        <f t="shared" si="4"/>
        <v>4.829421005473844E-46</v>
      </c>
    </row>
    <row r="130" spans="1:2" ht="12.75">
      <c r="A130">
        <v>2.2</v>
      </c>
      <c r="B130">
        <f t="shared" si="4"/>
        <v>2.6389658234709978E-45</v>
      </c>
    </row>
    <row r="131" spans="1:2" ht="12.75">
      <c r="A131">
        <v>2.3</v>
      </c>
      <c r="B131">
        <f t="shared" si="4"/>
        <v>1.4219263548457305E-44</v>
      </c>
    </row>
    <row r="132" spans="1:2" ht="12.75">
      <c r="A132">
        <v>2.4</v>
      </c>
      <c r="B132">
        <f t="shared" si="4"/>
        <v>7.554836685862321E-44</v>
      </c>
    </row>
    <row r="133" spans="1:2" ht="12.75">
      <c r="A133">
        <v>2.5</v>
      </c>
      <c r="B133">
        <f t="shared" si="4"/>
        <v>3.958017373670815E-43</v>
      </c>
    </row>
    <row r="134" spans="1:2" ht="12.75">
      <c r="A134">
        <v>2.6</v>
      </c>
      <c r="B134">
        <f t="shared" si="4"/>
        <v>2.04472520593955E-42</v>
      </c>
    </row>
    <row r="135" spans="1:2" ht="12.75">
      <c r="A135">
        <v>2.7</v>
      </c>
      <c r="B135">
        <f t="shared" si="4"/>
        <v>1.0415901015290124E-41</v>
      </c>
    </row>
    <row r="136" spans="1:2" ht="12.75">
      <c r="A136">
        <v>2.8</v>
      </c>
      <c r="B136">
        <f t="shared" si="4"/>
        <v>5.231947485900405E-41</v>
      </c>
    </row>
    <row r="137" spans="1:2" ht="12.75">
      <c r="A137">
        <v>2.9</v>
      </c>
      <c r="B137">
        <f t="shared" si="4"/>
        <v>2.5914005540397063E-40</v>
      </c>
    </row>
    <row r="138" spans="1:2" ht="12.75">
      <c r="A138">
        <v>3</v>
      </c>
      <c r="B138">
        <f t="shared" si="4"/>
        <v>1.2656404812017316E-39</v>
      </c>
    </row>
    <row r="139" spans="1:2" ht="12.75">
      <c r="A139">
        <v>3.1</v>
      </c>
      <c r="B139">
        <f t="shared" si="4"/>
        <v>6.095239933950957E-39</v>
      </c>
    </row>
    <row r="140" spans="1:2" ht="12.75">
      <c r="A140">
        <v>3.2</v>
      </c>
      <c r="B140">
        <f t="shared" si="4"/>
        <v>2.894515593208782E-38</v>
      </c>
    </row>
    <row r="141" spans="1:2" ht="12.75">
      <c r="A141">
        <v>3.3</v>
      </c>
      <c r="B141">
        <f t="shared" si="4"/>
        <v>1.3553941909265415E-37</v>
      </c>
    </row>
    <row r="142" spans="1:2" ht="12.75">
      <c r="A142">
        <v>3.4</v>
      </c>
      <c r="B142">
        <f t="shared" si="4"/>
        <v>6.258351984810501E-37</v>
      </c>
    </row>
    <row r="143" spans="1:2" ht="12.75">
      <c r="A143">
        <v>3.5</v>
      </c>
      <c r="B143">
        <f t="shared" si="4"/>
        <v>2.8494365413088436E-36</v>
      </c>
    </row>
    <row r="144" spans="1:2" ht="12.75">
      <c r="A144">
        <v>3.6</v>
      </c>
      <c r="B144">
        <f t="shared" si="4"/>
        <v>1.2792712283042627E-35</v>
      </c>
    </row>
    <row r="145" spans="1:2" ht="12.75">
      <c r="A145">
        <v>3.7</v>
      </c>
      <c r="B145">
        <f t="shared" si="4"/>
        <v>5.663317556051786E-35</v>
      </c>
    </row>
    <row r="146" spans="1:2" ht="12.75">
      <c r="A146">
        <v>3.8</v>
      </c>
      <c r="B146">
        <f t="shared" si="4"/>
        <v>2.4722013256129046E-34</v>
      </c>
    </row>
    <row r="147" spans="1:2" ht="12.75">
      <c r="A147">
        <v>3.9</v>
      </c>
      <c r="B147">
        <f t="shared" si="4"/>
        <v>1.0641464351732104E-33</v>
      </c>
    </row>
    <row r="148" spans="1:2" ht="12.75">
      <c r="A148">
        <v>4</v>
      </c>
      <c r="B148">
        <f t="shared" si="4"/>
        <v>4.516724412268242E-33</v>
      </c>
    </row>
    <row r="149" spans="1:2" ht="12.75">
      <c r="A149">
        <v>4.1</v>
      </c>
      <c r="B149">
        <f t="shared" si="4"/>
        <v>1.8903857295447328E-32</v>
      </c>
    </row>
    <row r="150" spans="1:2" ht="12.75">
      <c r="A150">
        <v>4.2</v>
      </c>
      <c r="B150">
        <f t="shared" si="4"/>
        <v>7.801568144093228E-32</v>
      </c>
    </row>
    <row r="151" spans="1:2" ht="12.75">
      <c r="A151">
        <v>4.3</v>
      </c>
      <c r="B151">
        <f t="shared" si="4"/>
        <v>3.1748120588804213E-31</v>
      </c>
    </row>
    <row r="152" spans="1:2" ht="12.75">
      <c r="A152">
        <v>4.4</v>
      </c>
      <c r="B152">
        <f t="shared" si="4"/>
        <v>1.2739687499349419E-30</v>
      </c>
    </row>
    <row r="153" spans="1:2" ht="12.75">
      <c r="A153">
        <v>4.5</v>
      </c>
      <c r="B153">
        <f t="shared" si="4"/>
        <v>5.0408545649449955E-30</v>
      </c>
    </row>
    <row r="154" spans="1:2" ht="12.75">
      <c r="A154">
        <v>4.6</v>
      </c>
      <c r="B154">
        <f t="shared" si="4"/>
        <v>1.966772825834819E-29</v>
      </c>
    </row>
    <row r="155" spans="1:2" ht="12.75">
      <c r="A155">
        <v>4.7</v>
      </c>
      <c r="B155">
        <f t="shared" si="4"/>
        <v>7.566741011485268E-29</v>
      </c>
    </row>
    <row r="156" spans="1:2" ht="12.75">
      <c r="A156">
        <v>4.8</v>
      </c>
      <c r="B156">
        <f t="shared" si="4"/>
        <v>2.8705702442655064E-28</v>
      </c>
    </row>
    <row r="157" spans="1:2" ht="12.75">
      <c r="A157">
        <v>4.9</v>
      </c>
      <c r="B157">
        <f t="shared" si="4"/>
        <v>1.0738215782604128E-27</v>
      </c>
    </row>
    <row r="158" spans="1:2" ht="12.75">
      <c r="A158">
        <v>5</v>
      </c>
      <c r="B158">
        <f t="shared" si="4"/>
        <v>3.960962344107228E-27</v>
      </c>
    </row>
    <row r="159" spans="1:2" ht="12.75">
      <c r="A159">
        <v>5.1</v>
      </c>
      <c r="B159">
        <f t="shared" si="4"/>
        <v>1.440701271457966E-26</v>
      </c>
    </row>
    <row r="160" spans="1:2" ht="12.75">
      <c r="A160">
        <v>5.2</v>
      </c>
      <c r="B160">
        <f t="shared" si="4"/>
        <v>5.1671587443760664E-26</v>
      </c>
    </row>
    <row r="161" spans="1:2" ht="12.75">
      <c r="A161">
        <v>5.3</v>
      </c>
      <c r="B161">
        <f t="shared" si="4"/>
        <v>1.8274028904545648E-25</v>
      </c>
    </row>
    <row r="162" spans="1:2" ht="12.75">
      <c r="A162">
        <v>5.4</v>
      </c>
      <c r="B162">
        <f t="shared" si="4"/>
        <v>6.372670294982745E-25</v>
      </c>
    </row>
    <row r="163" spans="1:2" ht="12.75">
      <c r="A163">
        <v>5.5</v>
      </c>
      <c r="B163">
        <f t="shared" si="4"/>
        <v>2.191357482090292E-24</v>
      </c>
    </row>
    <row r="164" spans="1:2" ht="12.75">
      <c r="A164">
        <v>5.6</v>
      </c>
      <c r="B164">
        <f t="shared" si="4"/>
        <v>7.430356496109252E-24</v>
      </c>
    </row>
    <row r="165" spans="1:2" ht="12.75">
      <c r="A165">
        <v>5.7</v>
      </c>
      <c r="B165">
        <f t="shared" si="4"/>
        <v>2.4843381575322523E-23</v>
      </c>
    </row>
    <row r="166" spans="1:2" ht="12.75">
      <c r="A166">
        <v>5.8</v>
      </c>
      <c r="B166">
        <f t="shared" si="4"/>
        <v>8.190613022765887E-23</v>
      </c>
    </row>
    <row r="167" spans="1:2" ht="12.75">
      <c r="A167">
        <v>5.9</v>
      </c>
      <c r="B167">
        <f t="shared" si="4"/>
        <v>2.6627276258159607E-22</v>
      </c>
    </row>
    <row r="168" spans="1:2" ht="12.75">
      <c r="A168">
        <v>6</v>
      </c>
      <c r="B168">
        <f t="shared" si="4"/>
        <v>8.535750644442242E-22</v>
      </c>
    </row>
    <row r="169" spans="1:2" ht="12.75">
      <c r="A169">
        <v>6.1</v>
      </c>
      <c r="B169">
        <f t="shared" si="4"/>
        <v>2.6981204509865837E-21</v>
      </c>
    </row>
    <row r="170" spans="1:2" ht="12.75">
      <c r="A170">
        <v>6.2</v>
      </c>
      <c r="B170">
        <f t="shared" si="4"/>
        <v>8.40979843669815E-21</v>
      </c>
    </row>
    <row r="171" spans="1:2" ht="12.75">
      <c r="A171">
        <v>6.3</v>
      </c>
      <c r="B171">
        <f t="shared" si="4"/>
        <v>2.584725805984449E-20</v>
      </c>
    </row>
    <row r="172" spans="1:2" ht="12.75">
      <c r="A172">
        <v>6.4</v>
      </c>
      <c r="B172">
        <f t="shared" si="4"/>
        <v>7.833358623221155E-20</v>
      </c>
    </row>
    <row r="173" spans="1:2" ht="12.75">
      <c r="A173">
        <v>6.5</v>
      </c>
      <c r="B173">
        <f aca="true" t="shared" si="5" ref="B173:B236">NORMDIST(A173,$G$32,$I$32,FALSE)</f>
        <v>2.3409178828486485E-19</v>
      </c>
    </row>
    <row r="174" spans="1:2" ht="12.75">
      <c r="A174">
        <v>6.6</v>
      </c>
      <c r="B174">
        <f t="shared" si="5"/>
        <v>6.89809208860865E-19</v>
      </c>
    </row>
    <row r="175" spans="1:2" ht="12.75">
      <c r="A175">
        <v>6.7</v>
      </c>
      <c r="B175">
        <f t="shared" si="5"/>
        <v>2.0043632677813147E-18</v>
      </c>
    </row>
    <row r="176" spans="1:2" ht="12.75">
      <c r="A176">
        <v>6.8</v>
      </c>
      <c r="B176">
        <f t="shared" si="5"/>
        <v>5.742863864993751E-18</v>
      </c>
    </row>
    <row r="177" spans="1:2" ht="12.75">
      <c r="A177">
        <v>6.9</v>
      </c>
      <c r="B177">
        <f t="shared" si="5"/>
        <v>1.6225020211952637E-17</v>
      </c>
    </row>
    <row r="178" spans="1:2" ht="12.75">
      <c r="A178">
        <v>7</v>
      </c>
      <c r="B178">
        <f t="shared" si="5"/>
        <v>4.520085089750906E-17</v>
      </c>
    </row>
    <row r="179" spans="1:2" ht="12.75">
      <c r="A179">
        <v>7.1</v>
      </c>
      <c r="B179">
        <f t="shared" si="5"/>
        <v>1.2416883692838157E-16</v>
      </c>
    </row>
    <row r="180" spans="1:2" ht="12.75">
      <c r="A180">
        <v>7.2</v>
      </c>
      <c r="B180">
        <f t="shared" si="5"/>
        <v>3.363436669978391E-16</v>
      </c>
    </row>
    <row r="181" spans="1:2" ht="12.75">
      <c r="A181">
        <v>7.3</v>
      </c>
      <c r="B181">
        <f t="shared" si="5"/>
        <v>8.983768149430648E-16</v>
      </c>
    </row>
    <row r="182" spans="1:2" ht="12.75">
      <c r="A182">
        <v>7.4</v>
      </c>
      <c r="B182">
        <f t="shared" si="5"/>
        <v>2.366129196901016E-15</v>
      </c>
    </row>
    <row r="183" spans="1:2" ht="12.75">
      <c r="A183">
        <v>7.5</v>
      </c>
      <c r="B183">
        <f t="shared" si="5"/>
        <v>6.1450159252881454E-15</v>
      </c>
    </row>
    <row r="184" spans="1:2" ht="12.75">
      <c r="A184">
        <v>7.6</v>
      </c>
      <c r="B184">
        <f t="shared" si="5"/>
        <v>1.57366472460939E-14</v>
      </c>
    </row>
    <row r="185" spans="1:2" ht="12.75">
      <c r="A185">
        <v>7.7</v>
      </c>
      <c r="B185">
        <f t="shared" si="5"/>
        <v>3.973800367716156E-14</v>
      </c>
    </row>
    <row r="186" spans="1:2" ht="12.75">
      <c r="A186">
        <v>7.8</v>
      </c>
      <c r="B186">
        <f t="shared" si="5"/>
        <v>9.894743039802936E-14</v>
      </c>
    </row>
    <row r="187" spans="1:2" ht="12.75">
      <c r="A187">
        <v>7.9</v>
      </c>
      <c r="B187">
        <f t="shared" si="5"/>
        <v>2.42944814580002E-13</v>
      </c>
    </row>
    <row r="188" spans="1:2" ht="12.75">
      <c r="A188">
        <v>8</v>
      </c>
      <c r="B188">
        <f t="shared" si="5"/>
        <v>5.881869522519936E-13</v>
      </c>
    </row>
    <row r="189" spans="1:2" ht="12.75">
      <c r="A189">
        <v>8.1</v>
      </c>
      <c r="B189">
        <f t="shared" si="5"/>
        <v>1.4041961488247878E-12</v>
      </c>
    </row>
    <row r="190" spans="1:2" ht="12.75">
      <c r="A190">
        <v>8.2</v>
      </c>
      <c r="B190">
        <f t="shared" si="5"/>
        <v>3.305558197381135E-12</v>
      </c>
    </row>
    <row r="191" spans="1:2" ht="12.75">
      <c r="A191">
        <v>8.3</v>
      </c>
      <c r="B191">
        <f t="shared" si="5"/>
        <v>7.673022588004147E-12</v>
      </c>
    </row>
    <row r="192" spans="1:2" ht="12.75">
      <c r="A192">
        <v>8.4</v>
      </c>
      <c r="B192">
        <f t="shared" si="5"/>
        <v>1.756276072366461E-11</v>
      </c>
    </row>
    <row r="193" spans="1:2" ht="12.75">
      <c r="A193">
        <v>8.5</v>
      </c>
      <c r="B193">
        <f t="shared" si="5"/>
        <v>3.963909505754542E-11</v>
      </c>
    </row>
    <row r="194" spans="1:2" ht="12.75">
      <c r="A194">
        <v>8.6</v>
      </c>
      <c r="B194">
        <f t="shared" si="5"/>
        <v>8.821842841897059E-11</v>
      </c>
    </row>
    <row r="195" spans="1:2" ht="12.75">
      <c r="A195">
        <v>8.7</v>
      </c>
      <c r="B195">
        <f t="shared" si="5"/>
        <v>1.9359740918795803E-10</v>
      </c>
    </row>
    <row r="196" spans="1:2" ht="12.75">
      <c r="A196">
        <v>8.8</v>
      </c>
      <c r="B196">
        <f t="shared" si="5"/>
        <v>4.1893283846755357E-10</v>
      </c>
    </row>
    <row r="197" spans="1:2" ht="12.75">
      <c r="A197">
        <v>8.9</v>
      </c>
      <c r="B197">
        <f t="shared" si="5"/>
        <v>8.93910227855857E-10</v>
      </c>
    </row>
    <row r="198" spans="1:2" ht="12.75">
      <c r="A198">
        <v>9</v>
      </c>
      <c r="B198">
        <f t="shared" si="5"/>
        <v>1.8808235209800888E-09</v>
      </c>
    </row>
    <row r="199" spans="1:2" ht="12.75">
      <c r="A199">
        <v>9.1</v>
      </c>
      <c r="B199">
        <f t="shared" si="5"/>
        <v>3.90217576254862E-09</v>
      </c>
    </row>
    <row r="200" spans="1:2" ht="12.75">
      <c r="A200">
        <v>9.2</v>
      </c>
      <c r="B200">
        <f t="shared" si="5"/>
        <v>7.983075666645836E-09</v>
      </c>
    </row>
    <row r="201" spans="1:2" ht="12.75">
      <c r="A201">
        <v>9.3</v>
      </c>
      <c r="B201">
        <f t="shared" si="5"/>
        <v>1.6104168395877676E-08</v>
      </c>
    </row>
    <row r="202" spans="1:2" ht="12.75">
      <c r="A202">
        <v>9.4</v>
      </c>
      <c r="B202">
        <f t="shared" si="5"/>
        <v>3.203398733233842E-08</v>
      </c>
    </row>
    <row r="203" spans="1:2" ht="12.75">
      <c r="A203">
        <v>9.5</v>
      </c>
      <c r="B203">
        <f t="shared" si="5"/>
        <v>6.283307795456238E-08</v>
      </c>
    </row>
    <row r="204" spans="1:2" ht="12.75">
      <c r="A204">
        <v>9.6</v>
      </c>
      <c r="B204">
        <f t="shared" si="5"/>
        <v>1.215263092813793E-07</v>
      </c>
    </row>
    <row r="205" spans="1:2" ht="12.75">
      <c r="A205">
        <v>9.7</v>
      </c>
      <c r="B205">
        <f t="shared" si="5"/>
        <v>2.3176984033563436E-07</v>
      </c>
    </row>
    <row r="206" spans="1:2" ht="12.75">
      <c r="A206">
        <v>9.8</v>
      </c>
      <c r="B206">
        <f t="shared" si="5"/>
        <v>4.358611629734763E-07</v>
      </c>
    </row>
    <row r="207" spans="1:2" ht="12.75">
      <c r="A207">
        <v>9.9</v>
      </c>
      <c r="B207">
        <f t="shared" si="5"/>
        <v>8.082469303812929E-07</v>
      </c>
    </row>
    <row r="208" spans="1:2" ht="12.75">
      <c r="A208">
        <v>10</v>
      </c>
      <c r="B208">
        <f t="shared" si="5"/>
        <v>1.4778984488703534E-06</v>
      </c>
    </row>
    <row r="209" spans="1:2" ht="12.75">
      <c r="A209">
        <v>10.1</v>
      </c>
      <c r="B209">
        <f t="shared" si="5"/>
        <v>2.664708833425189E-06</v>
      </c>
    </row>
    <row r="210" spans="1:2" ht="12.75">
      <c r="A210">
        <v>10.2</v>
      </c>
      <c r="B210">
        <f t="shared" si="5"/>
        <v>4.737612857980395E-06</v>
      </c>
    </row>
    <row r="211" spans="1:2" ht="12.75">
      <c r="A211">
        <v>10.3</v>
      </c>
      <c r="B211">
        <f t="shared" si="5"/>
        <v>8.305657434011457E-06</v>
      </c>
    </row>
    <row r="212" spans="1:2" ht="12.75">
      <c r="A212">
        <v>10.4</v>
      </c>
      <c r="B212">
        <f t="shared" si="5"/>
        <v>1.435797191664191E-05</v>
      </c>
    </row>
    <row r="213" spans="1:2" ht="12.75">
      <c r="A213">
        <v>10.5</v>
      </c>
      <c r="B213">
        <f t="shared" si="5"/>
        <v>2.4474668785275213E-05</v>
      </c>
    </row>
    <row r="214" spans="1:2" ht="12.75">
      <c r="A214">
        <v>10.6</v>
      </c>
      <c r="B214">
        <f t="shared" si="5"/>
        <v>4.113819057657684E-05</v>
      </c>
    </row>
    <row r="215" spans="1:2" ht="12.75">
      <c r="A215">
        <v>10.7</v>
      </c>
      <c r="B215">
        <f t="shared" si="5"/>
        <v>6.81833267433572E-05</v>
      </c>
    </row>
    <row r="216" spans="1:2" ht="12.75">
      <c r="A216">
        <v>10.8</v>
      </c>
      <c r="B216">
        <f t="shared" si="5"/>
        <v>0.00011143351435402866</v>
      </c>
    </row>
    <row r="217" spans="1:2" ht="12.75">
      <c r="A217">
        <v>10.9</v>
      </c>
      <c r="B217">
        <f t="shared" si="5"/>
        <v>0.00017958005757252743</v>
      </c>
    </row>
    <row r="218" spans="1:2" ht="12.75">
      <c r="A218">
        <v>11</v>
      </c>
      <c r="B218">
        <f t="shared" si="5"/>
        <v>0.00028536783762682616</v>
      </c>
    </row>
    <row r="219" spans="1:2" ht="12.75">
      <c r="A219">
        <v>11.1</v>
      </c>
      <c r="B219">
        <f t="shared" si="5"/>
        <v>0.000447153445147624</v>
      </c>
    </row>
    <row r="220" spans="1:2" ht="12.75">
      <c r="A220">
        <v>11.2</v>
      </c>
      <c r="B220">
        <f t="shared" si="5"/>
        <v>0.0006908961567038954</v>
      </c>
    </row>
    <row r="221" spans="1:2" ht="12.75">
      <c r="A221">
        <v>11.3</v>
      </c>
      <c r="B221">
        <f t="shared" si="5"/>
        <v>0.0010526248326004977</v>
      </c>
    </row>
    <row r="222" spans="1:2" ht="12.75">
      <c r="A222">
        <v>11.4</v>
      </c>
      <c r="B222">
        <f t="shared" si="5"/>
        <v>0.0015813903511844535</v>
      </c>
    </row>
    <row r="223" spans="1:2" ht="12.75">
      <c r="A223">
        <v>11.5</v>
      </c>
      <c r="B223">
        <f t="shared" si="5"/>
        <v>0.0023426596472999315</v>
      </c>
    </row>
    <row r="224" spans="1:2" ht="12.75">
      <c r="A224">
        <v>11.6</v>
      </c>
      <c r="B224">
        <f t="shared" si="5"/>
        <v>0.003422031066044367</v>
      </c>
    </row>
    <row r="225" spans="1:2" ht="12.75">
      <c r="A225">
        <v>11.7</v>
      </c>
      <c r="B225">
        <f t="shared" si="5"/>
        <v>0.0049290512950738025</v>
      </c>
    </row>
    <row r="226" spans="1:2" ht="12.75">
      <c r="A226">
        <v>11.8</v>
      </c>
      <c r="B226">
        <f t="shared" si="5"/>
        <v>0.007000795093863918</v>
      </c>
    </row>
    <row r="227" spans="1:2" ht="12.75">
      <c r="A227">
        <v>11.9</v>
      </c>
      <c r="B227">
        <f t="shared" si="5"/>
        <v>0.009804738926305524</v>
      </c>
    </row>
    <row r="228" spans="1:2" ht="12.75">
      <c r="A228">
        <v>12</v>
      </c>
      <c r="B228">
        <f t="shared" si="5"/>
        <v>0.013540332854737902</v>
      </c>
    </row>
    <row r="229" spans="1:2" ht="12.75">
      <c r="A229">
        <v>12.1</v>
      </c>
      <c r="B229">
        <f t="shared" si="5"/>
        <v>0.018438572097569633</v>
      </c>
    </row>
    <row r="230" spans="1:2" ht="12.75">
      <c r="A230">
        <v>12.2</v>
      </c>
      <c r="B230">
        <f t="shared" si="5"/>
        <v>0.02475881586554877</v>
      </c>
    </row>
    <row r="231" spans="1:2" ht="12.75">
      <c r="A231">
        <v>12.3</v>
      </c>
      <c r="B231">
        <f t="shared" si="5"/>
        <v>0.03278212431936139</v>
      </c>
    </row>
    <row r="232" spans="1:2" ht="12.75">
      <c r="A232">
        <v>12.4</v>
      </c>
      <c r="B232">
        <f t="shared" si="5"/>
        <v>0.04280051106263444</v>
      </c>
    </row>
    <row r="233" spans="1:2" ht="12.75">
      <c r="A233">
        <v>12.5</v>
      </c>
      <c r="B233">
        <f t="shared" si="5"/>
        <v>0.05510175804978757</v>
      </c>
    </row>
    <row r="234" spans="1:2" ht="12.75">
      <c r="A234">
        <v>12.6</v>
      </c>
      <c r="B234">
        <f t="shared" si="5"/>
        <v>0.06994981899035099</v>
      </c>
    </row>
    <row r="235" spans="1:2" ht="12.75">
      <c r="A235">
        <v>12.7</v>
      </c>
      <c r="B235">
        <f t="shared" si="5"/>
        <v>0.0875613347977341</v>
      </c>
    </row>
    <row r="236" spans="1:2" ht="12.75">
      <c r="A236">
        <v>12.8</v>
      </c>
      <c r="B236">
        <f t="shared" si="5"/>
        <v>0.10807936655080833</v>
      </c>
    </row>
    <row r="237" spans="1:2" ht="12.75">
      <c r="A237">
        <v>12.9</v>
      </c>
      <c r="B237">
        <f aca="true" t="shared" si="6" ref="B237:B258">NORMDIST(A237,$G$32,$I$32,FALSE)</f>
        <v>0.13154606056925688</v>
      </c>
    </row>
    <row r="238" spans="1:2" ht="12.75">
      <c r="A238">
        <v>13</v>
      </c>
      <c r="B238">
        <f t="shared" si="6"/>
        <v>0.15787651883684423</v>
      </c>
    </row>
    <row r="239" spans="1:2" ht="12.75">
      <c r="A239">
        <v>13.1</v>
      </c>
      <c r="B239">
        <f t="shared" si="6"/>
        <v>0.18683656556197087</v>
      </c>
    </row>
    <row r="240" spans="1:2" ht="12.75">
      <c r="A240">
        <v>13.2</v>
      </c>
      <c r="B240">
        <f t="shared" si="6"/>
        <v>0.2180272856896625</v>
      </c>
    </row>
    <row r="241" spans="1:2" ht="12.75">
      <c r="A241">
        <v>13.3</v>
      </c>
      <c r="B241">
        <f t="shared" si="6"/>
        <v>0.2508790864727594</v>
      </c>
    </row>
    <row r="242" spans="1:2" ht="12.75">
      <c r="A242">
        <v>13.4</v>
      </c>
      <c r="B242">
        <f t="shared" si="6"/>
        <v>0.2846575518477067</v>
      </c>
    </row>
    <row r="243" spans="1:2" ht="12.75">
      <c r="A243">
        <v>13.5</v>
      </c>
      <c r="B243">
        <f t="shared" si="6"/>
        <v>0.3184825186771293</v>
      </c>
    </row>
    <row r="244" spans="1:2" ht="12.75">
      <c r="A244">
        <v>13.6</v>
      </c>
      <c r="B244">
        <f t="shared" si="6"/>
        <v>0.3513606543193087</v>
      </c>
    </row>
    <row r="245" spans="1:2" ht="12.75">
      <c r="A245">
        <v>13.7</v>
      </c>
      <c r="B245">
        <f t="shared" si="6"/>
        <v>0.3822304608860811</v>
      </c>
    </row>
    <row r="246" spans="1:2" ht="12.75">
      <c r="A246">
        <v>13.8</v>
      </c>
      <c r="B246">
        <f t="shared" si="6"/>
        <v>0.41001722296149595</v>
      </c>
    </row>
    <row r="247" spans="1:2" ht="12.75">
      <c r="A247">
        <v>13.9</v>
      </c>
      <c r="B247">
        <f t="shared" si="6"/>
        <v>0.4336941303764939</v>
      </c>
    </row>
    <row r="248" spans="1:2" ht="12.75">
      <c r="A248">
        <v>14</v>
      </c>
      <c r="B248">
        <f t="shared" si="6"/>
        <v>0.45234482677520516</v>
      </c>
    </row>
    <row r="249" spans="1:2" ht="12.75">
      <c r="A249">
        <v>14.1</v>
      </c>
      <c r="B249">
        <f t="shared" si="6"/>
        <v>0.4652221137463672</v>
      </c>
    </row>
    <row r="250" spans="1:2" ht="12.75">
      <c r="A250">
        <v>14.2</v>
      </c>
      <c r="B250">
        <f t="shared" si="6"/>
        <v>0.4717975826250207</v>
      </c>
    </row>
    <row r="251" spans="1:2" ht="12.75">
      <c r="A251">
        <v>14.3</v>
      </c>
      <c r="B251">
        <f t="shared" si="6"/>
        <v>0.4717975826250207</v>
      </c>
    </row>
    <row r="252" spans="1:2" ht="12.75">
      <c r="A252">
        <v>14.4</v>
      </c>
      <c r="B252">
        <f t="shared" si="6"/>
        <v>0.4652221137463672</v>
      </c>
    </row>
    <row r="253" spans="1:2" ht="12.75">
      <c r="A253">
        <v>14.5</v>
      </c>
      <c r="B253">
        <f t="shared" si="6"/>
        <v>0.45234482677520516</v>
      </c>
    </row>
    <row r="254" spans="1:2" ht="12.75">
      <c r="A254">
        <v>14.6</v>
      </c>
      <c r="B254">
        <f t="shared" si="6"/>
        <v>0.4336941303764939</v>
      </c>
    </row>
    <row r="255" spans="1:2" ht="12.75">
      <c r="A255">
        <v>14.7</v>
      </c>
      <c r="B255">
        <f t="shared" si="6"/>
        <v>0.41001722296149595</v>
      </c>
    </row>
    <row r="256" spans="1:2" ht="12.75">
      <c r="A256">
        <v>14.8</v>
      </c>
      <c r="B256">
        <f t="shared" si="6"/>
        <v>0.3822304608860811</v>
      </c>
    </row>
    <row r="257" spans="1:2" ht="12.75">
      <c r="A257">
        <v>14.9</v>
      </c>
      <c r="B257">
        <f t="shared" si="6"/>
        <v>0.3513606543193087</v>
      </c>
    </row>
    <row r="258" spans="1:2" ht="12.75">
      <c r="A258">
        <v>15</v>
      </c>
      <c r="B258">
        <f t="shared" si="6"/>
        <v>0.3184825186771293</v>
      </c>
    </row>
    <row r="261" spans="1:2" ht="12.75">
      <c r="A261" t="s">
        <v>24</v>
      </c>
      <c r="B261" t="s">
        <v>33</v>
      </c>
    </row>
    <row r="263" spans="1:2" ht="12.75">
      <c r="A263" t="s">
        <v>25</v>
      </c>
      <c r="B263">
        <f>BINOMDIST(15,15,0.95,TRUE)</f>
        <v>1.0000000000000002</v>
      </c>
    </row>
    <row r="265" spans="1:2" ht="12.75">
      <c r="A265" t="s">
        <v>26</v>
      </c>
      <c r="B265">
        <f>NORMDIST(15,$G$32,$I$32,TRUE)</f>
        <v>0.8128703782333915</v>
      </c>
    </row>
    <row r="268" spans="1:2" ht="12.75">
      <c r="A268" t="s">
        <v>27</v>
      </c>
      <c r="B268" t="s">
        <v>7</v>
      </c>
    </row>
    <row r="270" ht="12.75">
      <c r="A270" t="s">
        <v>8</v>
      </c>
    </row>
    <row r="271" spans="1:2" ht="12.75">
      <c r="A271">
        <v>0</v>
      </c>
      <c r="B271">
        <f>BINOMDIST(A271,15,0.6,FALSE)</f>
        <v>1.0737418240000003E-06</v>
      </c>
    </row>
    <row r="272" spans="1:2" ht="12.75">
      <c r="A272">
        <v>1</v>
      </c>
      <c r="B272">
        <f aca="true" t="shared" si="7" ref="B272:B286">BINOMDIST(A272,15,0.6,FALSE)</f>
        <v>2.415919104000003E-05</v>
      </c>
    </row>
    <row r="273" spans="1:2" ht="12.75">
      <c r="A273">
        <v>2</v>
      </c>
      <c r="B273">
        <f t="shared" si="7"/>
        <v>0.0002536715059200001</v>
      </c>
    </row>
    <row r="274" spans="1:2" ht="12.75">
      <c r="A274">
        <v>3</v>
      </c>
      <c r="B274">
        <f t="shared" si="7"/>
        <v>0.0016488647884800019</v>
      </c>
    </row>
    <row r="275" spans="1:2" ht="12.75">
      <c r="A275">
        <v>4</v>
      </c>
      <c r="B275">
        <f t="shared" si="7"/>
        <v>0.007419891548160003</v>
      </c>
    </row>
    <row r="276" spans="1:2" ht="12.75">
      <c r="A276">
        <v>5</v>
      </c>
      <c r="B276">
        <f t="shared" si="7"/>
        <v>0.02448564210892803</v>
      </c>
    </row>
    <row r="277" spans="1:2" ht="12.75">
      <c r="A277">
        <v>6</v>
      </c>
      <c r="B277">
        <f t="shared" si="7"/>
        <v>0.06121410527232002</v>
      </c>
    </row>
    <row r="278" spans="1:2" ht="12.75">
      <c r="A278">
        <v>7</v>
      </c>
      <c r="B278">
        <f t="shared" si="7"/>
        <v>0.11805577445375998</v>
      </c>
    </row>
    <row r="279" spans="1:2" ht="12.75">
      <c r="A279">
        <v>8</v>
      </c>
      <c r="B279">
        <f t="shared" si="7"/>
        <v>0.17708366168064002</v>
      </c>
    </row>
    <row r="280" spans="1:2" ht="12.75">
      <c r="A280">
        <v>9</v>
      </c>
      <c r="B280">
        <f t="shared" si="7"/>
        <v>0.2065976052940801</v>
      </c>
    </row>
    <row r="281" spans="1:2" ht="12.75">
      <c r="A281">
        <v>10</v>
      </c>
      <c r="B281">
        <f t="shared" si="7"/>
        <v>0.18593784476467215</v>
      </c>
    </row>
    <row r="282" spans="1:2" ht="12.75">
      <c r="A282">
        <v>11</v>
      </c>
      <c r="B282">
        <f t="shared" si="7"/>
        <v>0.12677580324863996</v>
      </c>
    </row>
    <row r="283" spans="1:2" ht="12.75">
      <c r="A283">
        <v>12</v>
      </c>
      <c r="B283">
        <f t="shared" si="7"/>
        <v>0.06338790162432</v>
      </c>
    </row>
    <row r="284" spans="1:2" ht="12.75">
      <c r="A284">
        <v>13</v>
      </c>
      <c r="B284">
        <f t="shared" si="7"/>
        <v>0.021941965946879995</v>
      </c>
    </row>
    <row r="285" spans="1:2" ht="12.75">
      <c r="A285">
        <v>14</v>
      </c>
      <c r="B285">
        <f t="shared" si="7"/>
        <v>0.004701849845759996</v>
      </c>
    </row>
    <row r="286" spans="1:2" ht="12.75">
      <c r="A286">
        <v>15</v>
      </c>
      <c r="B286">
        <f t="shared" si="7"/>
        <v>0.0004701849845759996</v>
      </c>
    </row>
    <row r="290" spans="1:2" ht="12.75">
      <c r="A290" t="s">
        <v>28</v>
      </c>
      <c r="B290">
        <f>15*0.6</f>
        <v>9</v>
      </c>
    </row>
    <row r="292" spans="1:2" ht="12.75">
      <c r="A292" t="s">
        <v>14</v>
      </c>
      <c r="B292">
        <f>SQRT(15*0.6*0.4)</f>
        <v>1.8973665961010275</v>
      </c>
    </row>
    <row r="296" spans="1:2" ht="12.75">
      <c r="A296" t="s">
        <v>29</v>
      </c>
      <c r="B296" t="s">
        <v>21</v>
      </c>
    </row>
    <row r="298" ht="12.75">
      <c r="A298" t="s">
        <v>8</v>
      </c>
    </row>
    <row r="299" spans="1:2" ht="12.75">
      <c r="A299">
        <v>-1</v>
      </c>
      <c r="B299">
        <f>NORMDIST(A299,$B$290,$B$292,FALSE)</f>
        <v>1.9538490642404407E-07</v>
      </c>
    </row>
    <row r="300" spans="1:2" ht="12.75">
      <c r="A300">
        <v>-0.75</v>
      </c>
      <c r="B300">
        <f aca="true" t="shared" si="8" ref="B300:B363">NORMDIST(A300,$B$290,$B$292,FALSE)</f>
        <v>3.8789527019531565E-07</v>
      </c>
    </row>
    <row r="301" spans="1:2" ht="12.75">
      <c r="A301">
        <v>-0.5</v>
      </c>
      <c r="B301">
        <f t="shared" si="8"/>
        <v>7.56829622526981E-07</v>
      </c>
    </row>
    <row r="302" spans="1:2" ht="12.75">
      <c r="A302">
        <v>-0.25</v>
      </c>
      <c r="B302">
        <f t="shared" si="8"/>
        <v>1.4512489731583366E-06</v>
      </c>
    </row>
    <row r="303" spans="1:2" ht="12.75">
      <c r="A303">
        <v>0</v>
      </c>
      <c r="B303">
        <f t="shared" si="8"/>
        <v>2.7349279778812074E-06</v>
      </c>
    </row>
    <row r="304" spans="1:2" ht="12.75">
      <c r="A304">
        <v>0.25</v>
      </c>
      <c r="B304">
        <f t="shared" si="8"/>
        <v>5.065356632986928E-06</v>
      </c>
    </row>
    <row r="305" spans="1:2" ht="12.75">
      <c r="A305">
        <v>0.5</v>
      </c>
      <c r="B305">
        <f t="shared" si="8"/>
        <v>9.220072305716436E-06</v>
      </c>
    </row>
    <row r="306" spans="1:2" ht="12.75">
      <c r="A306">
        <v>0.75</v>
      </c>
      <c r="B306">
        <f t="shared" si="8"/>
        <v>1.6493726591411528E-05</v>
      </c>
    </row>
    <row r="307" spans="1:2" ht="12.75">
      <c r="A307">
        <v>1</v>
      </c>
      <c r="B307">
        <f t="shared" si="8"/>
        <v>2.8997691203353746E-05</v>
      </c>
    </row>
    <row r="308" spans="1:2" ht="12.75">
      <c r="A308">
        <v>1.25</v>
      </c>
      <c r="B308">
        <f t="shared" si="8"/>
        <v>5.010351739641598E-05</v>
      </c>
    </row>
    <row r="309" spans="1:2" ht="12.75">
      <c r="A309">
        <v>1.5</v>
      </c>
      <c r="B309">
        <f t="shared" si="8"/>
        <v>8.508111555045429E-05</v>
      </c>
    </row>
    <row r="310" spans="1:2" ht="12.75">
      <c r="A310">
        <v>1.75</v>
      </c>
      <c r="B310">
        <f t="shared" si="8"/>
        <v>0.00014199017709288955</v>
      </c>
    </row>
    <row r="311" spans="1:2" ht="12.75">
      <c r="A311">
        <v>2</v>
      </c>
      <c r="B311">
        <f t="shared" si="8"/>
        <v>0.00023288611248987805</v>
      </c>
    </row>
    <row r="312" spans="1:2" ht="12.75">
      <c r="A312">
        <v>2.25</v>
      </c>
      <c r="B312">
        <f t="shared" si="8"/>
        <v>0.00037539548692183883</v>
      </c>
    </row>
    <row r="313" spans="1:2" ht="12.75">
      <c r="A313">
        <v>2.5</v>
      </c>
      <c r="B313">
        <f t="shared" si="8"/>
        <v>0.0005946955217834096</v>
      </c>
    </row>
    <row r="314" spans="1:2" ht="12.75">
      <c r="A314">
        <v>2.75</v>
      </c>
      <c r="B314">
        <f t="shared" si="8"/>
        <v>0.0009258922616863737</v>
      </c>
    </row>
    <row r="315" spans="1:2" ht="12.75">
      <c r="A315">
        <v>3</v>
      </c>
      <c r="B315">
        <f t="shared" si="8"/>
        <v>0.0014167277670867223</v>
      </c>
    </row>
    <row r="316" spans="1:2" ht="12.75">
      <c r="A316">
        <v>3.25</v>
      </c>
      <c r="B316">
        <f t="shared" si="8"/>
        <v>0.002130455771704576</v>
      </c>
    </row>
    <row r="317" spans="1:2" ht="12.75">
      <c r="A317">
        <v>3.5</v>
      </c>
      <c r="B317">
        <f t="shared" si="8"/>
        <v>0.0031486095231413455</v>
      </c>
    </row>
    <row r="318" spans="1:2" ht="12.75">
      <c r="A318">
        <v>3.75</v>
      </c>
      <c r="B318">
        <f t="shared" si="8"/>
        <v>0.004573253252300644</v>
      </c>
    </row>
    <row r="319" spans="1:2" ht="12.75">
      <c r="A319">
        <v>4</v>
      </c>
      <c r="B319">
        <f t="shared" si="8"/>
        <v>0.0065281761484606805</v>
      </c>
    </row>
    <row r="320" spans="1:2" ht="12.75">
      <c r="A320">
        <v>4.25</v>
      </c>
      <c r="B320">
        <f t="shared" si="8"/>
        <v>0.009158379636786732</v>
      </c>
    </row>
    <row r="321" spans="1:2" ht="12.75">
      <c r="A321">
        <v>4.5</v>
      </c>
      <c r="B321">
        <f t="shared" si="8"/>
        <v>0.012627157138814281</v>
      </c>
    </row>
    <row r="322" spans="1:2" ht="12.75">
      <c r="A322">
        <v>4.75</v>
      </c>
      <c r="B322">
        <f t="shared" si="8"/>
        <v>0.0171101057330564</v>
      </c>
    </row>
    <row r="323" spans="1:2" ht="12.75">
      <c r="A323">
        <v>5</v>
      </c>
      <c r="B323">
        <f t="shared" si="8"/>
        <v>0.02278557364485011</v>
      </c>
    </row>
    <row r="324" spans="1:2" ht="12.75">
      <c r="A324">
        <v>5.25</v>
      </c>
      <c r="B324">
        <f t="shared" si="8"/>
        <v>0.02982135724971392</v>
      </c>
    </row>
    <row r="325" spans="1:2" ht="12.75">
      <c r="A325">
        <v>5.5</v>
      </c>
      <c r="B325">
        <f t="shared" si="8"/>
        <v>0.03835791650028289</v>
      </c>
    </row>
    <row r="326" spans="1:2" ht="12.75">
      <c r="A326">
        <v>5.75</v>
      </c>
      <c r="B326">
        <f t="shared" si="8"/>
        <v>0.04848894986539468</v>
      </c>
    </row>
    <row r="327" spans="1:2" ht="12.75">
      <c r="A327">
        <v>6</v>
      </c>
      <c r="B327">
        <f t="shared" si="8"/>
        <v>0.06024079755606041</v>
      </c>
    </row>
    <row r="328" spans="1:2" ht="12.75">
      <c r="A328">
        <v>6.25</v>
      </c>
      <c r="B328">
        <f t="shared" si="8"/>
        <v>0.0735527327110459</v>
      </c>
    </row>
    <row r="329" spans="1:2" ht="12.75">
      <c r="A329">
        <v>6.5</v>
      </c>
      <c r="B329">
        <f t="shared" si="8"/>
        <v>0.08826064109203101</v>
      </c>
    </row>
    <row r="330" spans="1:2" ht="12.75">
      <c r="A330">
        <v>6.75</v>
      </c>
      <c r="B330">
        <f t="shared" si="8"/>
        <v>0.1040867642584926</v>
      </c>
    </row>
    <row r="331" spans="1:2" ht="12.75">
      <c r="A331">
        <v>7</v>
      </c>
      <c r="B331">
        <f t="shared" si="8"/>
        <v>0.12063799295691105</v>
      </c>
    </row>
    <row r="332" spans="1:2" ht="12.75">
      <c r="A332">
        <v>7.25</v>
      </c>
      <c r="B332">
        <f t="shared" si="8"/>
        <v>0.13741459554550428</v>
      </c>
    </row>
    <row r="333" spans="1:2" ht="12.75">
      <c r="A333">
        <v>7.5</v>
      </c>
      <c r="B333">
        <f t="shared" si="8"/>
        <v>0.15383026558445884</v>
      </c>
    </row>
    <row r="334" spans="1:2" ht="12.75">
      <c r="A334">
        <v>7.75</v>
      </c>
      <c r="B334">
        <f t="shared" si="8"/>
        <v>0.16924306467740066</v>
      </c>
    </row>
    <row r="335" spans="1:2" ht="12.75">
      <c r="A335">
        <v>8</v>
      </c>
      <c r="B335">
        <f t="shared" si="8"/>
        <v>0.18299538503904222</v>
      </c>
    </row>
    <row r="336" spans="1:2" ht="12.75">
      <c r="A336">
        <v>8.25</v>
      </c>
      <c r="B336">
        <f t="shared" si="8"/>
        <v>0.19445967654812957</v>
      </c>
    </row>
    <row r="337" spans="1:2" ht="12.75">
      <c r="A337">
        <v>8.5</v>
      </c>
      <c r="B337">
        <f t="shared" si="8"/>
        <v>0.20308560726750796</v>
      </c>
    </row>
    <row r="338" spans="1:2" ht="12.75">
      <c r="A338">
        <v>8.75</v>
      </c>
      <c r="B338">
        <f t="shared" si="8"/>
        <v>0.2084437597599575</v>
      </c>
    </row>
    <row r="339" spans="1:2" ht="12.75">
      <c r="A339">
        <v>9</v>
      </c>
      <c r="B339">
        <f t="shared" si="8"/>
        <v>0.21026104350168</v>
      </c>
    </row>
    <row r="340" spans="1:2" ht="12.75">
      <c r="A340">
        <v>9.25</v>
      </c>
      <c r="B340">
        <f t="shared" si="8"/>
        <v>0.2084437597599575</v>
      </c>
    </row>
    <row r="341" spans="1:2" ht="12.75">
      <c r="A341">
        <v>9.5</v>
      </c>
      <c r="B341">
        <f t="shared" si="8"/>
        <v>0.20308560726750796</v>
      </c>
    </row>
    <row r="342" spans="1:2" ht="12.75">
      <c r="A342">
        <v>9.75</v>
      </c>
      <c r="B342">
        <f t="shared" si="8"/>
        <v>0.19445967654812957</v>
      </c>
    </row>
    <row r="343" spans="1:2" ht="12.75">
      <c r="A343">
        <v>10</v>
      </c>
      <c r="B343">
        <f t="shared" si="8"/>
        <v>0.18299538503904222</v>
      </c>
    </row>
    <row r="344" spans="1:2" ht="12.75">
      <c r="A344">
        <v>10.25</v>
      </c>
      <c r="B344">
        <f t="shared" si="8"/>
        <v>0.16924306467740066</v>
      </c>
    </row>
    <row r="345" spans="1:2" ht="12.75">
      <c r="A345">
        <v>10.5</v>
      </c>
      <c r="B345">
        <f t="shared" si="8"/>
        <v>0.15383026558445884</v>
      </c>
    </row>
    <row r="346" spans="1:2" ht="12.75">
      <c r="A346">
        <v>10.75</v>
      </c>
      <c r="B346">
        <f t="shared" si="8"/>
        <v>0.13741459554550428</v>
      </c>
    </row>
    <row r="347" spans="1:2" ht="12.75">
      <c r="A347">
        <v>11</v>
      </c>
      <c r="B347">
        <f t="shared" si="8"/>
        <v>0.12063799295691105</v>
      </c>
    </row>
    <row r="348" spans="1:2" ht="12.75">
      <c r="A348">
        <v>11.25</v>
      </c>
      <c r="B348">
        <f t="shared" si="8"/>
        <v>0.1040867642584926</v>
      </c>
    </row>
    <row r="349" spans="1:2" ht="12.75">
      <c r="A349">
        <v>11.5</v>
      </c>
      <c r="B349">
        <f t="shared" si="8"/>
        <v>0.08826064109203101</v>
      </c>
    </row>
    <row r="350" spans="1:2" ht="12.75">
      <c r="A350">
        <v>11.75</v>
      </c>
      <c r="B350">
        <f t="shared" si="8"/>
        <v>0.0735527327110459</v>
      </c>
    </row>
    <row r="351" spans="1:2" ht="12.75">
      <c r="A351">
        <v>12</v>
      </c>
      <c r="B351">
        <f t="shared" si="8"/>
        <v>0.06024079755606041</v>
      </c>
    </row>
    <row r="352" spans="1:2" ht="12.75">
      <c r="A352">
        <v>12.25</v>
      </c>
      <c r="B352">
        <f t="shared" si="8"/>
        <v>0.04848894986539468</v>
      </c>
    </row>
    <row r="353" spans="1:2" ht="12.75">
      <c r="A353">
        <v>12.5</v>
      </c>
      <c r="B353">
        <f t="shared" si="8"/>
        <v>0.03835791650028289</v>
      </c>
    </row>
    <row r="354" spans="1:2" ht="12.75">
      <c r="A354">
        <v>12.75</v>
      </c>
      <c r="B354">
        <f t="shared" si="8"/>
        <v>0.02982135724971392</v>
      </c>
    </row>
    <row r="355" spans="1:2" ht="12.75">
      <c r="A355">
        <v>13</v>
      </c>
      <c r="B355">
        <f t="shared" si="8"/>
        <v>0.02278557364485011</v>
      </c>
    </row>
    <row r="356" spans="1:2" ht="12.75">
      <c r="A356">
        <v>13.25</v>
      </c>
      <c r="B356">
        <f t="shared" si="8"/>
        <v>0.0171101057330564</v>
      </c>
    </row>
    <row r="357" spans="1:2" ht="12.75">
      <c r="A357">
        <v>13.5</v>
      </c>
      <c r="B357">
        <f t="shared" si="8"/>
        <v>0.012627157138814281</v>
      </c>
    </row>
    <row r="358" spans="1:2" ht="12.75">
      <c r="A358">
        <v>13.75</v>
      </c>
      <c r="B358">
        <f t="shared" si="8"/>
        <v>0.009158379636786732</v>
      </c>
    </row>
    <row r="359" spans="1:2" ht="12.75">
      <c r="A359">
        <v>14</v>
      </c>
      <c r="B359">
        <f t="shared" si="8"/>
        <v>0.0065281761484606805</v>
      </c>
    </row>
    <row r="360" spans="1:2" ht="12.75">
      <c r="A360">
        <v>14.25</v>
      </c>
      <c r="B360">
        <f t="shared" si="8"/>
        <v>0.004573253252300644</v>
      </c>
    </row>
    <row r="361" spans="1:2" ht="12.75">
      <c r="A361">
        <v>14.5</v>
      </c>
      <c r="B361">
        <f t="shared" si="8"/>
        <v>0.0031486095231413455</v>
      </c>
    </row>
    <row r="362" spans="1:2" ht="12.75">
      <c r="A362">
        <v>14.75</v>
      </c>
      <c r="B362">
        <f t="shared" si="8"/>
        <v>0.002130455771704576</v>
      </c>
    </row>
    <row r="363" spans="1:2" ht="12.75">
      <c r="A363">
        <v>15</v>
      </c>
      <c r="B363">
        <f t="shared" si="8"/>
        <v>0.0014167277670867223</v>
      </c>
    </row>
    <row r="366" spans="1:2" ht="12.75">
      <c r="A366" t="s">
        <v>30</v>
      </c>
      <c r="B366" t="s">
        <v>32</v>
      </c>
    </row>
    <row r="368" spans="1:3" ht="12.75">
      <c r="A368" t="s">
        <v>25</v>
      </c>
      <c r="C368">
        <f>BINOMDIST(10,15,0.6,TRUE)</f>
        <v>0.7827222943498243</v>
      </c>
    </row>
    <row r="370" spans="1:6" ht="12.75">
      <c r="A370" t="s">
        <v>31</v>
      </c>
      <c r="B370" t="s">
        <v>32</v>
      </c>
      <c r="C370">
        <f>NORMDIST(10,$B$290,$B$292,TRUE)</f>
        <v>0.7009192940388149</v>
      </c>
      <c r="E370" t="s">
        <v>38</v>
      </c>
      <c r="F370">
        <f>ABS($C$368-C370)/$C$368</f>
        <v>0.1045108857911858</v>
      </c>
    </row>
    <row r="372" spans="1:6" ht="12.75">
      <c r="A372" t="s">
        <v>34</v>
      </c>
      <c r="B372" t="s">
        <v>35</v>
      </c>
      <c r="C372">
        <f>NORMDIST(11,$B$290,$B$292,TRUE)</f>
        <v>0.8540797015280799</v>
      </c>
      <c r="E372" t="s">
        <v>38</v>
      </c>
      <c r="F372">
        <f>ABS($C$368-C372)/$C$368</f>
        <v>0.09116567611956072</v>
      </c>
    </row>
    <row r="374" spans="1:6" ht="12.75">
      <c r="A374" t="s">
        <v>36</v>
      </c>
      <c r="B374" t="s">
        <v>37</v>
      </c>
      <c r="C374">
        <f>NORMDIST(10.5,$B$290,$B$292,TRUE)</f>
        <v>0.7854024164067527</v>
      </c>
      <c r="E374" t="s">
        <v>38</v>
      </c>
      <c r="F374">
        <f>ABS($C$368-C374)/$C$368</f>
        <v>0.003424103384144215</v>
      </c>
    </row>
  </sheetData>
  <printOptions/>
  <pageMargins left="0.75" right="0.75" top="1" bottom="1" header="0.5" footer="0.5"/>
  <pageSetup horizontalDpi="600" verticalDpi="600" orientation="landscape" scale="1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1999-10-13T15:43:53Z</cp:lastPrinted>
  <dcterms:created xsi:type="dcterms:W3CDTF">1999-10-13T13:45:26Z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