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220" windowHeight="88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<sst xmlns="http://schemas.openxmlformats.org/spreadsheetml/2006/main" count="42" uniqueCount="32">
  <si>
    <t>Part 1:  Toy Accounting Example</t>
  </si>
  <si>
    <t>Item 1</t>
  </si>
  <si>
    <t>Item 2</t>
  </si>
  <si>
    <t>Item 3</t>
  </si>
  <si>
    <t>Cost</t>
  </si>
  <si>
    <t>Subototal</t>
  </si>
  <si>
    <t>Tax</t>
  </si>
  <si>
    <t>Total</t>
  </si>
  <si>
    <t>Total price of "Shopping List"</t>
  </si>
  <si>
    <t>Part 2:    Simple graphics</t>
  </si>
  <si>
    <t>x</t>
  </si>
  <si>
    <t>y</t>
  </si>
  <si>
    <t>Plot a "parabola"  (as a curve)</t>
  </si>
  <si>
    <t>Part 3:  Buffalo Snowfall Data</t>
  </si>
  <si>
    <t>Data (inches)</t>
  </si>
  <si>
    <t>Excel Default Bin Counts</t>
  </si>
  <si>
    <t>Bin</t>
  </si>
  <si>
    <t>More</t>
  </si>
  <si>
    <t>Frequency</t>
  </si>
  <si>
    <t>Sum of Counts</t>
  </si>
  <si>
    <t>Number of Data</t>
  </si>
  <si>
    <t>Bar Heights</t>
  </si>
  <si>
    <t>Check Const. Width</t>
  </si>
  <si>
    <t>Check Area:</t>
  </si>
  <si>
    <t>Useful to know endpoints:</t>
  </si>
  <si>
    <t>min of data:</t>
  </si>
  <si>
    <t>max of data:</t>
  </si>
  <si>
    <t>Binwidth clearly too small:</t>
  </si>
  <si>
    <t>Height</t>
  </si>
  <si>
    <t>Binwidth clearly too big</t>
  </si>
  <si>
    <t>Heights</t>
  </si>
  <si>
    <t>Binwidth about right???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</si>
</sst>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b/>
      <sz val="9"/>
      <name val="Arial"/>
      <family val="0"/>
    </font>
    <font>
      <b/>
      <sz val="8"/>
      <name val="Arial"/>
      <family val="0"/>
    </font>
    <font>
      <sz val="8"/>
      <name val="Arial"/>
      <family val="0"/>
    </font>
    <font>
      <i/>
      <sz val="10"/>
      <name val="Arial"/>
      <family val="0"/>
    </font>
    <font>
      <b/>
      <sz val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8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1" xfId="0" applyFill="1" applyBorder="1" applyAlignment="1">
      <alignment/>
    </xf>
    <xf numFmtId="0" fontId="4" fillId="0" borderId="2" xfId="0" applyFont="1" applyFill="1" applyBorder="1" applyAlignment="1">
      <alignment horizontal="center"/>
    </xf>
    <xf numFmtId="0" fontId="0" fillId="0" borderId="0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Toy Parabola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Sheet1!$C$16:$C$36</c:f>
              <c:numCache/>
            </c:numRef>
          </c:cat>
          <c:val>
            <c:numRef>
              <c:f>Sheet1!$D$16:$D$36</c:f>
              <c:numCache/>
            </c:numRef>
          </c:val>
          <c:smooth val="0"/>
        </c:ser>
        <c:axId val="66557626"/>
        <c:axId val="62147723"/>
      </c:lineChart>
      <c:catAx>
        <c:axId val="665576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2147723"/>
        <c:crosses val="autoZero"/>
        <c:auto val="1"/>
        <c:lblOffset val="100"/>
        <c:noMultiLvlLbl val="0"/>
      </c:catAx>
      <c:valAx>
        <c:axId val="6214772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655762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Buffalo Snowfalls
Excel Default Binwidth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Sheet1!$D$46:$D$53</c:f>
              <c:strCache>
                <c:ptCount val="8"/>
                <c:pt idx="0">
                  <c:v>25</c:v>
                </c:pt>
                <c:pt idx="1">
                  <c:v>39.48571429</c:v>
                </c:pt>
                <c:pt idx="2">
                  <c:v>53.97142857</c:v>
                </c:pt>
                <c:pt idx="3">
                  <c:v>68.45714286</c:v>
                </c:pt>
                <c:pt idx="4">
                  <c:v>82.94285714</c:v>
                </c:pt>
                <c:pt idx="5">
                  <c:v>97.42857143</c:v>
                </c:pt>
                <c:pt idx="6">
                  <c:v>111.9142857</c:v>
                </c:pt>
                <c:pt idx="7">
                  <c:v>More</c:v>
                </c:pt>
              </c:strCache>
            </c:strRef>
          </c:cat>
          <c:val>
            <c:numRef>
              <c:f>Sheet1!$I$46:$I$53</c:f>
              <c:numCache>
                <c:ptCount val="8"/>
                <c:pt idx="0">
                  <c:v>0.0010957703265395571</c:v>
                </c:pt>
                <c:pt idx="1">
                  <c:v>0</c:v>
                </c:pt>
                <c:pt idx="2">
                  <c:v>0.009861932938856014</c:v>
                </c:pt>
                <c:pt idx="3">
                  <c:v>0.008766162612316457</c:v>
                </c:pt>
                <c:pt idx="4">
                  <c:v>0.018628095551172473</c:v>
                </c:pt>
                <c:pt idx="5">
                  <c:v>0.013149243918474685</c:v>
                </c:pt>
                <c:pt idx="6">
                  <c:v>0.009861932938856014</c:v>
                </c:pt>
                <c:pt idx="7">
                  <c:v>0.0076703922857769</c:v>
                </c:pt>
              </c:numCache>
            </c:numRef>
          </c:val>
        </c:ser>
        <c:gapWidth val="0"/>
        <c:axId val="22458596"/>
        <c:axId val="800773"/>
      </c:barChart>
      <c:catAx>
        <c:axId val="224585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800773"/>
        <c:crosses val="autoZero"/>
        <c:auto val="1"/>
        <c:lblOffset val="100"/>
        <c:noMultiLvlLbl val="0"/>
      </c:catAx>
      <c:valAx>
        <c:axId val="80077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2458596"/>
        <c:crossesAt val="1"/>
        <c:crossBetween val="between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Buffalo Snowfall
Small Binwidth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Sheet1!$D$97:$D$133</c:f>
              <c:numCache/>
            </c:numRef>
          </c:cat>
          <c:val>
            <c:numRef>
              <c:f>Sheet1!$I$97:$I$133</c:f>
              <c:numCache/>
            </c:numRef>
          </c:val>
        </c:ser>
        <c:gapWidth val="0"/>
        <c:axId val="7206958"/>
        <c:axId val="64862623"/>
      </c:barChart>
      <c:catAx>
        <c:axId val="72069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4862623"/>
        <c:crosses val="autoZero"/>
        <c:auto val="1"/>
        <c:lblOffset val="100"/>
        <c:noMultiLvlLbl val="0"/>
      </c:catAx>
      <c:valAx>
        <c:axId val="6486262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7206958"/>
        <c:crossesAt val="1"/>
        <c:crossBetween val="between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Buffalo Snowfall
Binwidth Too Large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175"/>
          <c:y val="0.19725"/>
          <c:w val="0.9565"/>
          <c:h val="0.76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Sheet1!$D$164:$D$168</c:f>
              <c:numCache/>
            </c:numRef>
          </c:cat>
          <c:val>
            <c:numRef>
              <c:f>Sheet1!$I$164:$I$168</c:f>
              <c:numCache/>
            </c:numRef>
          </c:val>
        </c:ser>
        <c:gapWidth val="0"/>
        <c:axId val="46892696"/>
        <c:axId val="19381081"/>
      </c:barChart>
      <c:catAx>
        <c:axId val="468926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9381081"/>
        <c:crosses val="autoZero"/>
        <c:auto val="1"/>
        <c:lblOffset val="100"/>
        <c:noMultiLvlLbl val="0"/>
      </c:catAx>
      <c:valAx>
        <c:axId val="1938108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6892696"/>
        <c:crossesAt val="1"/>
        <c:crossBetween val="between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Buffalo Snowfall
"Good" Choice of Binwidth?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175"/>
          <c:y val="0.1635"/>
          <c:w val="0.9565"/>
          <c:h val="0.809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Sheet1!$D$195:$D$206</c:f>
              <c:numCache/>
            </c:numRef>
          </c:cat>
          <c:val>
            <c:numRef>
              <c:f>Sheet1!$I$195:$I$206</c:f>
              <c:numCache/>
            </c:numRef>
          </c:val>
        </c:ser>
        <c:gapWidth val="0"/>
        <c:axId val="40212002"/>
        <c:axId val="26363699"/>
      </c:barChart>
      <c:catAx>
        <c:axId val="402120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6363699"/>
        <c:crosses val="autoZero"/>
        <c:auto val="1"/>
        <c:lblOffset val="100"/>
        <c:noMultiLvlLbl val="0"/>
      </c:catAx>
      <c:valAx>
        <c:axId val="2636369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0212002"/>
        <c:crossesAt val="1"/>
        <c:crossBetween val="between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590550</xdr:colOff>
      <xdr:row>16</xdr:row>
      <xdr:rowOff>123825</xdr:rowOff>
    </xdr:from>
    <xdr:to>
      <xdr:col>10</xdr:col>
      <xdr:colOff>342900</xdr:colOff>
      <xdr:row>33</xdr:row>
      <xdr:rowOff>114300</xdr:rowOff>
    </xdr:to>
    <xdr:graphicFrame>
      <xdr:nvGraphicFramePr>
        <xdr:cNvPr id="1" name="Chart 1"/>
        <xdr:cNvGraphicFramePr/>
      </xdr:nvGraphicFramePr>
      <xdr:xfrm>
        <a:off x="5143500" y="2714625"/>
        <a:ext cx="340995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152400</xdr:colOff>
      <xdr:row>62</xdr:row>
      <xdr:rowOff>76200</xdr:rowOff>
    </xdr:from>
    <xdr:to>
      <xdr:col>10</xdr:col>
      <xdr:colOff>361950</xdr:colOff>
      <xdr:row>82</xdr:row>
      <xdr:rowOff>0</xdr:rowOff>
    </xdr:to>
    <xdr:graphicFrame>
      <xdr:nvGraphicFramePr>
        <xdr:cNvPr id="2" name="Chart 2"/>
        <xdr:cNvGraphicFramePr/>
      </xdr:nvGraphicFramePr>
      <xdr:xfrm>
        <a:off x="4095750" y="10134600"/>
        <a:ext cx="4476750" cy="3162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447675</xdr:colOff>
      <xdr:row>135</xdr:row>
      <xdr:rowOff>95250</xdr:rowOff>
    </xdr:from>
    <xdr:to>
      <xdr:col>10</xdr:col>
      <xdr:colOff>47625</xdr:colOff>
      <xdr:row>157</xdr:row>
      <xdr:rowOff>0</xdr:rowOff>
    </xdr:to>
    <xdr:graphicFrame>
      <xdr:nvGraphicFramePr>
        <xdr:cNvPr id="3" name="Chart 3"/>
        <xdr:cNvGraphicFramePr/>
      </xdr:nvGraphicFramePr>
      <xdr:xfrm>
        <a:off x="3781425" y="21993225"/>
        <a:ext cx="4476750" cy="34671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514350</xdr:colOff>
      <xdr:row>171</xdr:row>
      <xdr:rowOff>66675</xdr:rowOff>
    </xdr:from>
    <xdr:to>
      <xdr:col>10</xdr:col>
      <xdr:colOff>114300</xdr:colOff>
      <xdr:row>188</xdr:row>
      <xdr:rowOff>57150</xdr:rowOff>
    </xdr:to>
    <xdr:graphicFrame>
      <xdr:nvGraphicFramePr>
        <xdr:cNvPr id="4" name="Chart 4"/>
        <xdr:cNvGraphicFramePr/>
      </xdr:nvGraphicFramePr>
      <xdr:xfrm>
        <a:off x="3848100" y="27813000"/>
        <a:ext cx="4476750" cy="2743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</xdr:col>
      <xdr:colOff>533400</xdr:colOff>
      <xdr:row>208</xdr:row>
      <xdr:rowOff>0</xdr:rowOff>
    </xdr:from>
    <xdr:to>
      <xdr:col>10</xdr:col>
      <xdr:colOff>133350</xdr:colOff>
      <xdr:row>230</xdr:row>
      <xdr:rowOff>19050</xdr:rowOff>
    </xdr:to>
    <xdr:graphicFrame>
      <xdr:nvGraphicFramePr>
        <xdr:cNvPr id="5" name="Chart 5"/>
        <xdr:cNvGraphicFramePr/>
      </xdr:nvGraphicFramePr>
      <xdr:xfrm>
        <a:off x="3867150" y="33756600"/>
        <a:ext cx="4476750" cy="35814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07"/>
  <sheetViews>
    <sheetView tabSelected="1" workbookViewId="0" topLeftCell="A1">
      <selection activeCell="A2" sqref="A2"/>
    </sheetView>
  </sheetViews>
  <sheetFormatPr defaultColWidth="9.140625" defaultRowHeight="12.75"/>
  <cols>
    <col min="1" max="1" width="35.421875" style="0" customWidth="1"/>
    <col min="2" max="2" width="14.57421875" style="0" customWidth="1"/>
  </cols>
  <sheetData>
    <row r="2" spans="1:3" ht="12.75">
      <c r="A2" t="s">
        <v>0</v>
      </c>
      <c r="C2" t="s">
        <v>4</v>
      </c>
    </row>
    <row r="3" spans="2:3" ht="12.75">
      <c r="B3" t="s">
        <v>1</v>
      </c>
      <c r="C3">
        <v>1.5</v>
      </c>
    </row>
    <row r="4" spans="2:3" ht="12.75">
      <c r="B4" t="s">
        <v>2</v>
      </c>
      <c r="C4">
        <v>4</v>
      </c>
    </row>
    <row r="5" spans="2:3" ht="12.75">
      <c r="B5" t="s">
        <v>3</v>
      </c>
      <c r="C5">
        <v>2.5</v>
      </c>
    </row>
    <row r="6" spans="2:3" ht="12.75">
      <c r="B6" t="s">
        <v>5</v>
      </c>
      <c r="C6">
        <f>SUM(C3:C5)</f>
        <v>8</v>
      </c>
    </row>
    <row r="7" spans="2:3" ht="12.75">
      <c r="B7" t="s">
        <v>6</v>
      </c>
      <c r="C7">
        <f>0.065*C6</f>
        <v>0.52</v>
      </c>
    </row>
    <row r="8" spans="1:3" ht="12.75">
      <c r="A8" t="s">
        <v>8</v>
      </c>
      <c r="B8" t="s">
        <v>7</v>
      </c>
      <c r="C8">
        <f>C6+C7</f>
        <v>8.52</v>
      </c>
    </row>
    <row r="12" s="1" customFormat="1" ht="12.75"/>
    <row r="15" spans="1:4" ht="12.75">
      <c r="A15" t="s">
        <v>9</v>
      </c>
      <c r="C15" t="s">
        <v>10</v>
      </c>
      <c r="D15" t="s">
        <v>11</v>
      </c>
    </row>
    <row r="16" spans="3:4" ht="12.75">
      <c r="C16">
        <v>-1</v>
      </c>
      <c r="D16">
        <f>C16^2</f>
        <v>1</v>
      </c>
    </row>
    <row r="17" spans="3:4" ht="12.75">
      <c r="C17">
        <v>-0.9</v>
      </c>
      <c r="D17">
        <f aca="true" t="shared" si="0" ref="D17:D36">C17^2</f>
        <v>0.81</v>
      </c>
    </row>
    <row r="18" spans="3:4" ht="12.75">
      <c r="C18">
        <v>-0.8</v>
      </c>
      <c r="D18">
        <f t="shared" si="0"/>
        <v>0.6400000000000001</v>
      </c>
    </row>
    <row r="19" spans="3:4" ht="12.75">
      <c r="C19">
        <v>-0.7</v>
      </c>
      <c r="D19">
        <f t="shared" si="0"/>
        <v>0.48999999999999994</v>
      </c>
    </row>
    <row r="20" spans="3:4" ht="12.75">
      <c r="C20">
        <v>-0.6</v>
      </c>
      <c r="D20">
        <f t="shared" si="0"/>
        <v>0.36</v>
      </c>
    </row>
    <row r="21" spans="1:4" ht="12.75">
      <c r="A21" t="s">
        <v>12</v>
      </c>
      <c r="C21">
        <v>-0.5</v>
      </c>
      <c r="D21">
        <f t="shared" si="0"/>
        <v>0.25</v>
      </c>
    </row>
    <row r="22" spans="3:4" ht="12.75">
      <c r="C22">
        <v>-0.4</v>
      </c>
      <c r="D22">
        <f t="shared" si="0"/>
        <v>0.16000000000000003</v>
      </c>
    </row>
    <row r="23" spans="3:4" ht="12.75">
      <c r="C23">
        <v>-0.3</v>
      </c>
      <c r="D23">
        <f t="shared" si="0"/>
        <v>0.09</v>
      </c>
    </row>
    <row r="24" spans="3:4" ht="12.75">
      <c r="C24">
        <v>-0.2</v>
      </c>
      <c r="D24">
        <f t="shared" si="0"/>
        <v>0.04000000000000001</v>
      </c>
    </row>
    <row r="25" spans="3:4" ht="12.75">
      <c r="C25">
        <v>-0.1</v>
      </c>
      <c r="D25">
        <f t="shared" si="0"/>
        <v>0.010000000000000002</v>
      </c>
    </row>
    <row r="26" spans="3:4" ht="12.75">
      <c r="C26">
        <v>0</v>
      </c>
      <c r="D26">
        <f t="shared" si="0"/>
        <v>0</v>
      </c>
    </row>
    <row r="27" spans="3:4" ht="12.75">
      <c r="C27">
        <v>0.1</v>
      </c>
      <c r="D27">
        <f t="shared" si="0"/>
        <v>0.010000000000000002</v>
      </c>
    </row>
    <row r="28" spans="3:4" ht="12.75">
      <c r="C28">
        <v>0.2</v>
      </c>
      <c r="D28">
        <f t="shared" si="0"/>
        <v>0.04000000000000001</v>
      </c>
    </row>
    <row r="29" spans="3:4" ht="12.75">
      <c r="C29">
        <v>0.3</v>
      </c>
      <c r="D29">
        <f t="shared" si="0"/>
        <v>0.09</v>
      </c>
    </row>
    <row r="30" spans="3:4" ht="12.75">
      <c r="C30">
        <v>0.4</v>
      </c>
      <c r="D30">
        <f t="shared" si="0"/>
        <v>0.16000000000000003</v>
      </c>
    </row>
    <row r="31" spans="3:4" ht="12.75">
      <c r="C31">
        <v>0.5</v>
      </c>
      <c r="D31">
        <f t="shared" si="0"/>
        <v>0.25</v>
      </c>
    </row>
    <row r="32" spans="3:4" ht="12.75">
      <c r="C32">
        <v>0.6</v>
      </c>
      <c r="D32">
        <f t="shared" si="0"/>
        <v>0.36</v>
      </c>
    </row>
    <row r="33" spans="3:4" ht="12.75">
      <c r="C33">
        <v>0.7</v>
      </c>
      <c r="D33">
        <f t="shared" si="0"/>
        <v>0.48999999999999994</v>
      </c>
    </row>
    <row r="34" spans="3:4" ht="12.75">
      <c r="C34">
        <v>0.8</v>
      </c>
      <c r="D34">
        <f t="shared" si="0"/>
        <v>0.6400000000000001</v>
      </c>
    </row>
    <row r="35" spans="3:4" ht="12.75">
      <c r="C35">
        <v>0.9</v>
      </c>
      <c r="D35">
        <f t="shared" si="0"/>
        <v>0.81</v>
      </c>
    </row>
    <row r="36" spans="3:4" ht="12.75">
      <c r="C36">
        <v>1</v>
      </c>
      <c r="D36">
        <f t="shared" si="0"/>
        <v>1</v>
      </c>
    </row>
    <row r="40" s="1" customFormat="1" ht="12.75"/>
    <row r="43" spans="1:9" ht="12.75">
      <c r="A43" t="s">
        <v>13</v>
      </c>
      <c r="B43" t="s">
        <v>14</v>
      </c>
      <c r="D43" t="s">
        <v>15</v>
      </c>
      <c r="G43" t="s">
        <v>22</v>
      </c>
      <c r="I43" t="s">
        <v>21</v>
      </c>
    </row>
    <row r="44" ht="13.5" thickBot="1">
      <c r="B44">
        <v>126.4</v>
      </c>
    </row>
    <row r="45" spans="2:5" ht="12.75">
      <c r="B45">
        <v>82.4</v>
      </c>
      <c r="D45" s="4" t="s">
        <v>16</v>
      </c>
      <c r="E45" s="4" t="s">
        <v>18</v>
      </c>
    </row>
    <row r="46" spans="2:9" ht="12.75">
      <c r="B46">
        <v>78.1</v>
      </c>
      <c r="D46" s="2">
        <v>25</v>
      </c>
      <c r="E46" s="2">
        <v>1</v>
      </c>
      <c r="G46">
        <f>D47-D46</f>
        <v>14.485714285714288</v>
      </c>
      <c r="I46">
        <f>E46/($F$58*$G$46)</f>
        <v>0.0010957703265395571</v>
      </c>
    </row>
    <row r="47" spans="2:9" ht="12.75">
      <c r="B47">
        <v>51.1</v>
      </c>
      <c r="D47" s="2">
        <v>39.48571428571429</v>
      </c>
      <c r="E47" s="2">
        <v>0</v>
      </c>
      <c r="G47">
        <f aca="true" t="shared" si="1" ref="G47:G53">D48-D47</f>
        <v>14.485714285714288</v>
      </c>
      <c r="I47">
        <f aca="true" t="shared" si="2" ref="I47:I53">E47/($F$58*$G$46)</f>
        <v>0</v>
      </c>
    </row>
    <row r="48" spans="2:9" ht="12.75">
      <c r="B48">
        <v>90.9</v>
      </c>
      <c r="D48" s="2">
        <v>53.971428571428575</v>
      </c>
      <c r="E48" s="2">
        <v>9</v>
      </c>
      <c r="G48">
        <f t="shared" si="1"/>
        <v>14.48571428571428</v>
      </c>
      <c r="I48">
        <f t="shared" si="2"/>
        <v>0.009861932938856014</v>
      </c>
    </row>
    <row r="49" spans="2:9" ht="12.75">
      <c r="B49">
        <v>76.2</v>
      </c>
      <c r="D49" s="2">
        <v>68.45714285714286</v>
      </c>
      <c r="E49" s="2">
        <v>8</v>
      </c>
      <c r="G49">
        <f t="shared" si="1"/>
        <v>14.485714285714295</v>
      </c>
      <c r="I49">
        <f t="shared" si="2"/>
        <v>0.008766162612316457</v>
      </c>
    </row>
    <row r="50" spans="2:9" ht="12.75">
      <c r="B50">
        <v>104.5</v>
      </c>
      <c r="D50" s="2">
        <v>82.94285714285715</v>
      </c>
      <c r="E50" s="2">
        <v>17</v>
      </c>
      <c r="G50">
        <f t="shared" si="1"/>
        <v>14.48571428571428</v>
      </c>
      <c r="I50">
        <f t="shared" si="2"/>
        <v>0.018628095551172473</v>
      </c>
    </row>
    <row r="51" spans="2:9" ht="12.75">
      <c r="B51">
        <v>87.4</v>
      </c>
      <c r="D51" s="2">
        <v>97.42857142857143</v>
      </c>
      <c r="E51" s="2">
        <v>12</v>
      </c>
      <c r="G51">
        <f t="shared" si="1"/>
        <v>14.48571428571428</v>
      </c>
      <c r="I51">
        <f t="shared" si="2"/>
        <v>0.013149243918474685</v>
      </c>
    </row>
    <row r="52" spans="2:9" ht="12.75">
      <c r="B52">
        <v>110.5</v>
      </c>
      <c r="D52" s="2">
        <v>111.91428571428571</v>
      </c>
      <c r="E52" s="2">
        <v>9</v>
      </c>
      <c r="G52" t="e">
        <f t="shared" si="1"/>
        <v>#VALUE!</v>
      </c>
      <c r="I52">
        <f t="shared" si="2"/>
        <v>0.009861932938856014</v>
      </c>
    </row>
    <row r="53" spans="2:9" ht="13.5" thickBot="1">
      <c r="B53">
        <v>25</v>
      </c>
      <c r="D53" s="3" t="s">
        <v>17</v>
      </c>
      <c r="E53" s="3">
        <v>7</v>
      </c>
      <c r="I53">
        <f t="shared" si="2"/>
        <v>0.0076703922857769</v>
      </c>
    </row>
    <row r="54" ht="12.75">
      <c r="B54">
        <v>69.3</v>
      </c>
    </row>
    <row r="55" ht="12.75">
      <c r="B55">
        <v>53.5</v>
      </c>
    </row>
    <row r="56" spans="2:6" ht="12.75">
      <c r="B56">
        <v>39.8</v>
      </c>
      <c r="D56" t="s">
        <v>19</v>
      </c>
      <c r="F56">
        <f>SUM(E46:E53)</f>
        <v>63</v>
      </c>
    </row>
    <row r="57" ht="12.75">
      <c r="B57">
        <v>63.6</v>
      </c>
    </row>
    <row r="58" spans="2:6" ht="12.75">
      <c r="B58">
        <v>46.7</v>
      </c>
      <c r="D58" t="s">
        <v>20</v>
      </c>
      <c r="F58">
        <f>COUNT(B44:B106)</f>
        <v>63</v>
      </c>
    </row>
    <row r="59" ht="12.75">
      <c r="B59">
        <v>72.9</v>
      </c>
    </row>
    <row r="60" spans="2:9" ht="12.75">
      <c r="B60">
        <v>79.6</v>
      </c>
      <c r="G60" t="s">
        <v>23</v>
      </c>
      <c r="I60">
        <f>G46*SUM(I46:I53)</f>
        <v>1</v>
      </c>
    </row>
    <row r="61" ht="12.75">
      <c r="B61">
        <v>83.6</v>
      </c>
    </row>
    <row r="62" ht="12.75">
      <c r="B62">
        <v>80.7</v>
      </c>
    </row>
    <row r="63" ht="12.75">
      <c r="B63">
        <v>60.3</v>
      </c>
    </row>
    <row r="64" ht="12.75">
      <c r="B64">
        <v>79</v>
      </c>
    </row>
    <row r="65" ht="12.75">
      <c r="B65">
        <v>74.4</v>
      </c>
    </row>
    <row r="66" ht="12.75">
      <c r="B66">
        <v>49.6</v>
      </c>
    </row>
    <row r="67" ht="12.75">
      <c r="B67">
        <v>54.7</v>
      </c>
    </row>
    <row r="68" ht="12.75">
      <c r="B68">
        <v>71.8</v>
      </c>
    </row>
    <row r="69" ht="12.75">
      <c r="B69">
        <v>49.1</v>
      </c>
    </row>
    <row r="70" ht="12.75">
      <c r="B70">
        <v>103.9</v>
      </c>
    </row>
    <row r="71" ht="12.75">
      <c r="B71">
        <v>51.6</v>
      </c>
    </row>
    <row r="72" ht="12.75">
      <c r="B72">
        <v>82.4</v>
      </c>
    </row>
    <row r="73" ht="12.75">
      <c r="B73">
        <v>83.6</v>
      </c>
    </row>
    <row r="74" ht="12.75">
      <c r="B74">
        <v>77.8</v>
      </c>
    </row>
    <row r="75" ht="12.75">
      <c r="B75">
        <v>79.3</v>
      </c>
    </row>
    <row r="76" ht="12.75">
      <c r="B76">
        <v>89.6</v>
      </c>
    </row>
    <row r="77" ht="12.75">
      <c r="B77">
        <v>85.5</v>
      </c>
    </row>
    <row r="78" ht="12.75">
      <c r="B78">
        <v>58</v>
      </c>
    </row>
    <row r="79" ht="12.75">
      <c r="B79">
        <v>120.7</v>
      </c>
    </row>
    <row r="80" ht="12.75">
      <c r="B80">
        <v>110.5</v>
      </c>
    </row>
    <row r="81" ht="12.75">
      <c r="B81">
        <v>65.4</v>
      </c>
    </row>
    <row r="82" ht="12.75">
      <c r="B82">
        <v>39.9</v>
      </c>
    </row>
    <row r="83" ht="12.75">
      <c r="B83">
        <v>40.1</v>
      </c>
    </row>
    <row r="84" ht="12.75">
      <c r="B84">
        <v>88.7</v>
      </c>
    </row>
    <row r="85" ht="12.75">
      <c r="B85">
        <v>71.4</v>
      </c>
    </row>
    <row r="86" spans="2:4" ht="12.75">
      <c r="B86">
        <v>83</v>
      </c>
      <c r="D86" t="s">
        <v>24</v>
      </c>
    </row>
    <row r="87" ht="12.75">
      <c r="B87">
        <v>55.9</v>
      </c>
    </row>
    <row r="88" spans="2:6" ht="12.75">
      <c r="B88">
        <v>89.9</v>
      </c>
      <c r="D88" t="s">
        <v>25</v>
      </c>
      <c r="F88">
        <f>MIN(B44:B106)</f>
        <v>25</v>
      </c>
    </row>
    <row r="89" ht="12.75">
      <c r="B89">
        <v>84.8</v>
      </c>
    </row>
    <row r="90" spans="2:6" ht="12.75">
      <c r="B90">
        <v>105.2</v>
      </c>
      <c r="D90" t="s">
        <v>26</v>
      </c>
      <c r="F90">
        <f>MAX(B44:B106)</f>
        <v>126.4</v>
      </c>
    </row>
    <row r="91" ht="12.75">
      <c r="B91">
        <v>113.7</v>
      </c>
    </row>
    <row r="92" ht="12.75">
      <c r="B92">
        <v>124.7</v>
      </c>
    </row>
    <row r="93" ht="12.75">
      <c r="B93">
        <v>114.5</v>
      </c>
    </row>
    <row r="94" ht="12.75">
      <c r="B94">
        <v>115.6</v>
      </c>
    </row>
    <row r="95" spans="2:4" ht="13.5" thickBot="1">
      <c r="B95">
        <v>102.4</v>
      </c>
      <c r="D95" t="s">
        <v>27</v>
      </c>
    </row>
    <row r="96" spans="2:9" ht="12.75">
      <c r="B96">
        <v>101.4</v>
      </c>
      <c r="F96" s="4" t="s">
        <v>16</v>
      </c>
      <c r="G96" s="4" t="s">
        <v>18</v>
      </c>
      <c r="I96" t="s">
        <v>28</v>
      </c>
    </row>
    <row r="97" spans="2:9" ht="12.75">
      <c r="B97">
        <v>89.8</v>
      </c>
      <c r="D97">
        <v>20</v>
      </c>
      <c r="F97" s="5">
        <v>20</v>
      </c>
      <c r="G97" s="2">
        <v>0</v>
      </c>
      <c r="I97">
        <f>G97/($F$58*3)</f>
        <v>0</v>
      </c>
    </row>
    <row r="98" spans="2:9" ht="12.75">
      <c r="B98">
        <v>71.5</v>
      </c>
      <c r="D98">
        <v>23</v>
      </c>
      <c r="F98" s="5">
        <v>23</v>
      </c>
      <c r="G98" s="2">
        <v>0</v>
      </c>
      <c r="I98">
        <f aca="true" t="shared" si="3" ref="I98:I133">G98/($F$58*3)</f>
        <v>0</v>
      </c>
    </row>
    <row r="99" spans="2:9" ht="12.75">
      <c r="B99">
        <v>70.9</v>
      </c>
      <c r="D99">
        <v>26</v>
      </c>
      <c r="F99" s="5">
        <v>26</v>
      </c>
      <c r="G99" s="2">
        <v>1</v>
      </c>
      <c r="I99">
        <f t="shared" si="3"/>
        <v>0.005291005291005291</v>
      </c>
    </row>
    <row r="100" spans="2:9" ht="12.75">
      <c r="B100">
        <v>98.3</v>
      </c>
      <c r="D100">
        <v>29</v>
      </c>
      <c r="F100" s="5">
        <v>29</v>
      </c>
      <c r="G100" s="2">
        <v>0</v>
      </c>
      <c r="I100">
        <f t="shared" si="3"/>
        <v>0</v>
      </c>
    </row>
    <row r="101" spans="2:9" ht="12.75">
      <c r="B101">
        <v>55.5</v>
      </c>
      <c r="D101">
        <v>32</v>
      </c>
      <c r="F101" s="5">
        <v>32</v>
      </c>
      <c r="G101" s="2">
        <v>0</v>
      </c>
      <c r="I101">
        <f t="shared" si="3"/>
        <v>0</v>
      </c>
    </row>
    <row r="102" spans="2:9" ht="12.75">
      <c r="B102">
        <v>66.1</v>
      </c>
      <c r="D102">
        <v>35</v>
      </c>
      <c r="F102" s="5">
        <v>35</v>
      </c>
      <c r="G102" s="2">
        <v>0</v>
      </c>
      <c r="I102">
        <f t="shared" si="3"/>
        <v>0</v>
      </c>
    </row>
    <row r="103" spans="2:9" ht="12.75">
      <c r="B103">
        <v>78.4</v>
      </c>
      <c r="D103">
        <v>38</v>
      </c>
      <c r="F103" s="5">
        <v>38</v>
      </c>
      <c r="G103" s="2">
        <v>0</v>
      </c>
      <c r="I103">
        <f t="shared" si="3"/>
        <v>0</v>
      </c>
    </row>
    <row r="104" spans="2:9" ht="12.75">
      <c r="B104">
        <v>120.5</v>
      </c>
      <c r="D104">
        <v>41</v>
      </c>
      <c r="F104" s="5">
        <v>41</v>
      </c>
      <c r="G104" s="2">
        <v>3</v>
      </c>
      <c r="I104">
        <f t="shared" si="3"/>
        <v>0.015873015873015872</v>
      </c>
    </row>
    <row r="105" spans="2:9" ht="12.75">
      <c r="B105">
        <v>97</v>
      </c>
      <c r="D105">
        <v>44</v>
      </c>
      <c r="F105" s="5">
        <v>44</v>
      </c>
      <c r="G105" s="2">
        <v>0</v>
      </c>
      <c r="I105">
        <f t="shared" si="3"/>
        <v>0</v>
      </c>
    </row>
    <row r="106" spans="2:9" ht="12.75">
      <c r="B106">
        <v>110</v>
      </c>
      <c r="D106">
        <v>47</v>
      </c>
      <c r="F106" s="5">
        <v>47</v>
      </c>
      <c r="G106" s="2">
        <v>1</v>
      </c>
      <c r="I106">
        <f t="shared" si="3"/>
        <v>0.005291005291005291</v>
      </c>
    </row>
    <row r="107" spans="4:9" ht="12.75">
      <c r="D107">
        <v>50</v>
      </c>
      <c r="F107" s="5">
        <v>50</v>
      </c>
      <c r="G107" s="2">
        <v>2</v>
      </c>
      <c r="I107">
        <f t="shared" si="3"/>
        <v>0.010582010582010581</v>
      </c>
    </row>
    <row r="108" spans="4:9" ht="12.75">
      <c r="D108">
        <v>53</v>
      </c>
      <c r="F108" s="5">
        <v>53</v>
      </c>
      <c r="G108" s="2">
        <v>2</v>
      </c>
      <c r="I108">
        <f t="shared" si="3"/>
        <v>0.010582010582010581</v>
      </c>
    </row>
    <row r="109" spans="4:9" ht="12.75">
      <c r="D109">
        <v>56</v>
      </c>
      <c r="F109" s="5">
        <v>56</v>
      </c>
      <c r="G109" s="2">
        <v>4</v>
      </c>
      <c r="I109">
        <f t="shared" si="3"/>
        <v>0.021164021164021163</v>
      </c>
    </row>
    <row r="110" spans="4:9" ht="12.75">
      <c r="D110">
        <v>59</v>
      </c>
      <c r="F110" s="5">
        <v>59</v>
      </c>
      <c r="G110" s="2">
        <v>1</v>
      </c>
      <c r="I110">
        <f t="shared" si="3"/>
        <v>0.005291005291005291</v>
      </c>
    </row>
    <row r="111" spans="4:9" ht="12.75">
      <c r="D111">
        <v>62</v>
      </c>
      <c r="F111" s="5">
        <v>62</v>
      </c>
      <c r="G111" s="2">
        <v>1</v>
      </c>
      <c r="I111">
        <f t="shared" si="3"/>
        <v>0.005291005291005291</v>
      </c>
    </row>
    <row r="112" spans="4:9" ht="12.75">
      <c r="D112">
        <v>65</v>
      </c>
      <c r="F112" s="5">
        <v>65</v>
      </c>
      <c r="G112" s="2">
        <v>1</v>
      </c>
      <c r="I112">
        <f t="shared" si="3"/>
        <v>0.005291005291005291</v>
      </c>
    </row>
    <row r="113" spans="4:9" ht="12.75">
      <c r="D113">
        <v>68</v>
      </c>
      <c r="F113" s="5">
        <v>68</v>
      </c>
      <c r="G113" s="2">
        <v>2</v>
      </c>
      <c r="I113">
        <f t="shared" si="3"/>
        <v>0.010582010582010581</v>
      </c>
    </row>
    <row r="114" spans="4:9" ht="12.75">
      <c r="D114">
        <v>71</v>
      </c>
      <c r="F114" s="5">
        <v>71</v>
      </c>
      <c r="G114" s="2">
        <v>2</v>
      </c>
      <c r="I114">
        <f t="shared" si="3"/>
        <v>0.010582010582010581</v>
      </c>
    </row>
    <row r="115" spans="4:9" ht="12.75">
      <c r="D115">
        <v>74</v>
      </c>
      <c r="F115" s="5">
        <v>74</v>
      </c>
      <c r="G115" s="2">
        <v>4</v>
      </c>
      <c r="I115">
        <f t="shared" si="3"/>
        <v>0.021164021164021163</v>
      </c>
    </row>
    <row r="116" spans="4:9" ht="12.75">
      <c r="D116">
        <v>77</v>
      </c>
      <c r="F116" s="5">
        <v>77</v>
      </c>
      <c r="G116" s="2">
        <v>2</v>
      </c>
      <c r="I116">
        <f t="shared" si="3"/>
        <v>0.010582010582010581</v>
      </c>
    </row>
    <row r="117" spans="4:9" ht="12.75">
      <c r="D117">
        <v>80</v>
      </c>
      <c r="F117" s="5">
        <v>80</v>
      </c>
      <c r="G117" s="2">
        <v>6</v>
      </c>
      <c r="I117">
        <f t="shared" si="3"/>
        <v>0.031746031746031744</v>
      </c>
    </row>
    <row r="118" spans="4:9" ht="12.75">
      <c r="D118">
        <v>83</v>
      </c>
      <c r="F118" s="5">
        <v>83</v>
      </c>
      <c r="G118" s="2">
        <v>4</v>
      </c>
      <c r="I118">
        <f t="shared" si="3"/>
        <v>0.021164021164021163</v>
      </c>
    </row>
    <row r="119" spans="4:9" ht="12.75">
      <c r="D119">
        <v>86</v>
      </c>
      <c r="F119" s="5">
        <v>86</v>
      </c>
      <c r="G119" s="2">
        <v>4</v>
      </c>
      <c r="I119">
        <f t="shared" si="3"/>
        <v>0.021164021164021163</v>
      </c>
    </row>
    <row r="120" spans="4:9" ht="12.75">
      <c r="D120">
        <v>89</v>
      </c>
      <c r="F120" s="5">
        <v>89</v>
      </c>
      <c r="G120" s="2">
        <v>2</v>
      </c>
      <c r="I120">
        <f t="shared" si="3"/>
        <v>0.010582010582010581</v>
      </c>
    </row>
    <row r="121" spans="4:9" ht="12.75">
      <c r="D121">
        <v>92</v>
      </c>
      <c r="F121" s="5">
        <v>92</v>
      </c>
      <c r="G121" s="2">
        <v>4</v>
      </c>
      <c r="I121">
        <f t="shared" si="3"/>
        <v>0.021164021164021163</v>
      </c>
    </row>
    <row r="122" spans="4:9" ht="12.75">
      <c r="D122">
        <v>95</v>
      </c>
      <c r="F122" s="5">
        <v>95</v>
      </c>
      <c r="G122" s="2">
        <v>0</v>
      </c>
      <c r="I122">
        <f t="shared" si="3"/>
        <v>0</v>
      </c>
    </row>
    <row r="123" spans="4:9" ht="12.75">
      <c r="D123">
        <v>98</v>
      </c>
      <c r="F123" s="5">
        <v>98</v>
      </c>
      <c r="G123" s="2">
        <v>1</v>
      </c>
      <c r="I123">
        <f t="shared" si="3"/>
        <v>0.005291005291005291</v>
      </c>
    </row>
    <row r="124" spans="4:9" ht="12.75">
      <c r="D124">
        <v>101</v>
      </c>
      <c r="F124" s="5">
        <v>101</v>
      </c>
      <c r="G124" s="2">
        <v>1</v>
      </c>
      <c r="I124">
        <f t="shared" si="3"/>
        <v>0.005291005291005291</v>
      </c>
    </row>
    <row r="125" spans="4:9" ht="12.75">
      <c r="D125">
        <v>104</v>
      </c>
      <c r="F125" s="5">
        <v>104</v>
      </c>
      <c r="G125" s="2">
        <v>3</v>
      </c>
      <c r="I125">
        <f t="shared" si="3"/>
        <v>0.015873015873015872</v>
      </c>
    </row>
    <row r="126" spans="4:9" ht="12.75">
      <c r="D126">
        <v>107</v>
      </c>
      <c r="F126" s="5">
        <v>107</v>
      </c>
      <c r="G126" s="2">
        <v>2</v>
      </c>
      <c r="I126">
        <f t="shared" si="3"/>
        <v>0.010582010582010581</v>
      </c>
    </row>
    <row r="127" spans="4:9" ht="12.75">
      <c r="D127">
        <v>110</v>
      </c>
      <c r="F127" s="5">
        <v>110</v>
      </c>
      <c r="G127" s="2">
        <v>1</v>
      </c>
      <c r="I127">
        <f t="shared" si="3"/>
        <v>0.005291005291005291</v>
      </c>
    </row>
    <row r="128" spans="4:9" ht="12.75">
      <c r="D128">
        <v>113</v>
      </c>
      <c r="F128" s="5">
        <v>113</v>
      </c>
      <c r="G128" s="2">
        <v>2</v>
      </c>
      <c r="I128">
        <f t="shared" si="3"/>
        <v>0.010582010582010581</v>
      </c>
    </row>
    <row r="129" spans="4:9" ht="12.75">
      <c r="D129">
        <v>116</v>
      </c>
      <c r="F129" s="5">
        <v>116</v>
      </c>
      <c r="G129" s="2">
        <v>3</v>
      </c>
      <c r="I129">
        <f t="shared" si="3"/>
        <v>0.015873015873015872</v>
      </c>
    </row>
    <row r="130" spans="4:9" ht="12.75">
      <c r="D130">
        <v>119</v>
      </c>
      <c r="F130" s="5">
        <v>119</v>
      </c>
      <c r="G130" s="2">
        <v>0</v>
      </c>
      <c r="I130">
        <f t="shared" si="3"/>
        <v>0</v>
      </c>
    </row>
    <row r="131" spans="4:9" ht="12.75">
      <c r="D131">
        <v>122</v>
      </c>
      <c r="F131" s="5">
        <v>122</v>
      </c>
      <c r="G131" s="2">
        <v>2</v>
      </c>
      <c r="I131">
        <f t="shared" si="3"/>
        <v>0.010582010582010581</v>
      </c>
    </row>
    <row r="132" spans="4:9" ht="12.75">
      <c r="D132">
        <v>125</v>
      </c>
      <c r="F132" s="5">
        <v>125</v>
      </c>
      <c r="G132" s="2">
        <v>1</v>
      </c>
      <c r="I132">
        <f t="shared" si="3"/>
        <v>0.005291005291005291</v>
      </c>
    </row>
    <row r="133" spans="4:9" ht="12.75">
      <c r="D133">
        <v>128</v>
      </c>
      <c r="F133" s="5">
        <v>128</v>
      </c>
      <c r="G133" s="2">
        <v>1</v>
      </c>
      <c r="I133">
        <f t="shared" si="3"/>
        <v>0.005291005291005291</v>
      </c>
    </row>
    <row r="134" spans="6:7" ht="13.5" thickBot="1">
      <c r="F134" s="3" t="s">
        <v>17</v>
      </c>
      <c r="G134" s="3">
        <v>0</v>
      </c>
    </row>
    <row r="162" spans="4:9" ht="13.5" thickBot="1">
      <c r="D162" t="s">
        <v>29</v>
      </c>
      <c r="I162" t="s">
        <v>30</v>
      </c>
    </row>
    <row r="163" spans="6:7" ht="12.75">
      <c r="F163" s="4" t="s">
        <v>16</v>
      </c>
      <c r="G163" s="4" t="s">
        <v>18</v>
      </c>
    </row>
    <row r="164" spans="4:9" ht="12.75">
      <c r="D164">
        <v>20</v>
      </c>
      <c r="F164" s="5">
        <v>20</v>
      </c>
      <c r="G164" s="2">
        <v>0</v>
      </c>
      <c r="I164">
        <f>G164/($F$58*30)</f>
        <v>0</v>
      </c>
    </row>
    <row r="165" spans="4:9" ht="12.75">
      <c r="D165">
        <v>50</v>
      </c>
      <c r="F165" s="5">
        <v>50</v>
      </c>
      <c r="G165" s="2">
        <v>7</v>
      </c>
      <c r="I165">
        <f>G165/($F$58*30)</f>
        <v>0.003703703703703704</v>
      </c>
    </row>
    <row r="166" spans="4:9" ht="12.75">
      <c r="D166">
        <v>80</v>
      </c>
      <c r="F166" s="5">
        <v>80</v>
      </c>
      <c r="G166" s="2">
        <v>25</v>
      </c>
      <c r="I166">
        <f>G166/($F$58*30)</f>
        <v>0.013227513227513227</v>
      </c>
    </row>
    <row r="167" spans="4:9" ht="12.75">
      <c r="D167">
        <v>110</v>
      </c>
      <c r="F167" s="5">
        <v>110</v>
      </c>
      <c r="G167" s="2">
        <v>22</v>
      </c>
      <c r="I167">
        <f>G167/($F$58*30)</f>
        <v>0.01164021164021164</v>
      </c>
    </row>
    <row r="168" spans="4:9" ht="12.75">
      <c r="D168">
        <v>140</v>
      </c>
      <c r="F168" s="5">
        <v>140</v>
      </c>
      <c r="G168" s="2">
        <v>9</v>
      </c>
      <c r="I168">
        <f>G168/($F$58*30)</f>
        <v>0.004761904761904762</v>
      </c>
    </row>
    <row r="169" spans="6:7" ht="13.5" thickBot="1">
      <c r="F169" s="3" t="s">
        <v>17</v>
      </c>
      <c r="G169" s="3">
        <v>0</v>
      </c>
    </row>
    <row r="193" spans="4:9" ht="13.5" thickBot="1">
      <c r="D193" t="s">
        <v>31</v>
      </c>
      <c r="I193" t="s">
        <v>30</v>
      </c>
    </row>
    <row r="194" spans="6:7" ht="12.75">
      <c r="F194" s="4" t="s">
        <v>16</v>
      </c>
      <c r="G194" s="4" t="s">
        <v>18</v>
      </c>
    </row>
    <row r="195" spans="4:9" ht="12.75">
      <c r="D195">
        <v>20</v>
      </c>
      <c r="F195" s="5">
        <v>20</v>
      </c>
      <c r="G195" s="2">
        <v>0</v>
      </c>
      <c r="I195">
        <f>G195/($F$58*10)</f>
        <v>0</v>
      </c>
    </row>
    <row r="196" spans="4:9" ht="12.75">
      <c r="D196">
        <v>30</v>
      </c>
      <c r="F196" s="5">
        <v>30</v>
      </c>
      <c r="G196" s="2">
        <v>1</v>
      </c>
      <c r="I196">
        <f aca="true" t="shared" si="4" ref="I196:I206">G196/($F$58*10)</f>
        <v>0.0015873015873015873</v>
      </c>
    </row>
    <row r="197" spans="4:9" ht="12.75">
      <c r="D197">
        <v>40</v>
      </c>
      <c r="F197" s="5">
        <v>40</v>
      </c>
      <c r="G197" s="2">
        <v>2</v>
      </c>
      <c r="I197">
        <f t="shared" si="4"/>
        <v>0.0031746031746031746</v>
      </c>
    </row>
    <row r="198" spans="4:9" ht="12.75">
      <c r="D198">
        <v>50</v>
      </c>
      <c r="F198" s="5">
        <v>50</v>
      </c>
      <c r="G198" s="2">
        <v>4</v>
      </c>
      <c r="I198">
        <f t="shared" si="4"/>
        <v>0.006349206349206349</v>
      </c>
    </row>
    <row r="199" spans="4:9" ht="12.75">
      <c r="D199">
        <v>60</v>
      </c>
      <c r="F199" s="5">
        <v>60</v>
      </c>
      <c r="G199" s="2">
        <v>7</v>
      </c>
      <c r="I199">
        <f t="shared" si="4"/>
        <v>0.011111111111111112</v>
      </c>
    </row>
    <row r="200" spans="4:9" ht="12.75">
      <c r="D200">
        <v>70</v>
      </c>
      <c r="F200" s="5">
        <v>70</v>
      </c>
      <c r="G200" s="2">
        <v>5</v>
      </c>
      <c r="I200">
        <f t="shared" si="4"/>
        <v>0.007936507936507936</v>
      </c>
    </row>
    <row r="201" spans="4:9" ht="12.75">
      <c r="D201">
        <v>80</v>
      </c>
      <c r="F201" s="5">
        <v>80</v>
      </c>
      <c r="G201" s="2">
        <v>13</v>
      </c>
      <c r="I201">
        <f t="shared" si="4"/>
        <v>0.020634920634920634</v>
      </c>
    </row>
    <row r="202" spans="4:9" ht="12.75">
      <c r="D202">
        <v>90</v>
      </c>
      <c r="F202" s="5">
        <v>90</v>
      </c>
      <c r="G202" s="2">
        <v>13</v>
      </c>
      <c r="I202">
        <f t="shared" si="4"/>
        <v>0.020634920634920634</v>
      </c>
    </row>
    <row r="203" spans="4:9" ht="12.75">
      <c r="D203">
        <v>100</v>
      </c>
      <c r="F203" s="5">
        <v>100</v>
      </c>
      <c r="G203" s="2">
        <v>3</v>
      </c>
      <c r="I203">
        <f t="shared" si="4"/>
        <v>0.004761904761904762</v>
      </c>
    </row>
    <row r="204" spans="4:9" ht="12.75">
      <c r="D204">
        <v>110</v>
      </c>
      <c r="F204" s="5">
        <v>110</v>
      </c>
      <c r="G204" s="2">
        <v>6</v>
      </c>
      <c r="I204">
        <f t="shared" si="4"/>
        <v>0.009523809523809525</v>
      </c>
    </row>
    <row r="205" spans="4:9" ht="12.75">
      <c r="D205">
        <v>120</v>
      </c>
      <c r="F205" s="5">
        <v>120</v>
      </c>
      <c r="G205" s="2">
        <v>5</v>
      </c>
      <c r="I205">
        <f t="shared" si="4"/>
        <v>0.007936507936507936</v>
      </c>
    </row>
    <row r="206" spans="4:9" ht="12.75">
      <c r="D206">
        <v>130</v>
      </c>
      <c r="F206" s="5">
        <v>130</v>
      </c>
      <c r="G206" s="2">
        <v>4</v>
      </c>
      <c r="I206">
        <f t="shared" si="4"/>
        <v>0.006349206349206349</v>
      </c>
    </row>
    <row r="207" spans="6:7" ht="13.5" thickBot="1">
      <c r="F207" s="3" t="s">
        <v>17</v>
      </c>
      <c r="G207" s="3">
        <v>0</v>
      </c>
    </row>
  </sheetData>
  <printOptions/>
  <pageMargins left="0.75" right="0.75" top="1" bottom="1" header="0.5" footer="0.5"/>
  <pageSetup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UNCCH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UNC</dc:creator>
  <cp:keywords/>
  <dc:description/>
  <cp:lastModifiedBy>UNC</cp:lastModifiedBy>
  <dcterms:created xsi:type="dcterms:W3CDTF">2002-08-22T22:36:10Z</dcterms:created>
  <dcterms:modified xsi:type="dcterms:W3CDTF">2002-08-28T21:32:16Z</dcterms:modified>
  <cp:category/>
  <cp:version/>
  <cp:contentType/>
  <cp:contentStatus/>
</cp:coreProperties>
</file>